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jbouliennova/Documents/WORK_2021/Отчеты_2025/_НА_сайт_2025/"/>
    </mc:Choice>
  </mc:AlternateContent>
  <xr:revisionPtr revIDLastSave="0" documentId="13_ncr:1_{DA8AA083-0FFF-1B42-B55F-2459D3A58E20}" xr6:coauthVersionLast="47" xr6:coauthVersionMax="47" xr10:uidLastSave="{00000000-0000-0000-0000-000000000000}"/>
  <bookViews>
    <workbookView xWindow="0" yWindow="780" windowWidth="34200" windowHeight="19860" xr2:uid="{00000000-000D-0000-FFFF-FFFF00000000}"/>
  </bookViews>
  <sheets>
    <sheet name="Cover" sheetId="1" r:id="rId1"/>
    <sheet name="Glossary" sheetId="2" r:id="rId2"/>
    <sheet name="Campaign Summary" sheetId="3" r:id="rId3"/>
    <sheet name="AD_Daily" sheetId="4" r:id="rId4"/>
    <sheet name="F_AD" sheetId="5" r:id="rId5"/>
    <sheet name="S1" sheetId="6" r:id="rId6"/>
    <sheet name="S2" sheetId="7" r:id="rId7"/>
    <sheet name="S3" sheetId="8" r:id="rId8"/>
    <sheet name="F_размещение1" sheetId="9" r:id="rId9"/>
    <sheet name="F_размещение2" sheetId="10" r:id="rId10"/>
    <sheet name="F_размещение3" sheetId="2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6" i="6" l="1"/>
  <c r="N46" i="6"/>
  <c r="M46" i="6"/>
  <c r="K46" i="6"/>
  <c r="J46" i="6"/>
  <c r="I46" i="6"/>
  <c r="H46" i="6"/>
  <c r="C46" i="6"/>
  <c r="L45" i="6"/>
  <c r="K45" i="6"/>
  <c r="J45" i="6"/>
  <c r="I45" i="6"/>
  <c r="H45" i="6"/>
  <c r="L44" i="6"/>
  <c r="K44" i="6"/>
  <c r="J44" i="6"/>
  <c r="I44" i="6"/>
  <c r="H44" i="6"/>
  <c r="L43" i="6"/>
  <c r="K43" i="6"/>
  <c r="J43" i="6"/>
  <c r="I43" i="6"/>
  <c r="H43" i="6"/>
  <c r="L42" i="6"/>
  <c r="K42" i="6"/>
  <c r="J42" i="6"/>
  <c r="I42" i="6"/>
  <c r="H42" i="6"/>
  <c r="L41" i="6"/>
  <c r="K41" i="6"/>
  <c r="J41" i="6"/>
  <c r="I41" i="6"/>
  <c r="H41" i="6"/>
  <c r="L40" i="6"/>
  <c r="K40" i="6"/>
  <c r="J40" i="6"/>
  <c r="I40" i="6"/>
  <c r="H40" i="6"/>
  <c r="L39" i="6"/>
  <c r="K39" i="6"/>
  <c r="J39" i="6"/>
  <c r="I39" i="6"/>
  <c r="H39" i="6"/>
  <c r="L38" i="6"/>
  <c r="K38" i="6"/>
  <c r="J38" i="6"/>
  <c r="I38" i="6"/>
  <c r="H38" i="6"/>
  <c r="L37" i="6"/>
  <c r="K37" i="6"/>
  <c r="J37" i="6"/>
  <c r="I37" i="6"/>
  <c r="H37" i="6"/>
  <c r="L36" i="6"/>
  <c r="K36" i="6"/>
  <c r="J36" i="6"/>
  <c r="I36" i="6"/>
  <c r="H36" i="6"/>
  <c r="L35" i="6"/>
  <c r="K35" i="6"/>
  <c r="J35" i="6"/>
  <c r="I35" i="6"/>
  <c r="H35" i="6"/>
  <c r="L34" i="6"/>
  <c r="K34" i="6"/>
  <c r="J34" i="6"/>
  <c r="I34" i="6"/>
  <c r="H34" i="6"/>
  <c r="L33" i="6"/>
  <c r="K33" i="6"/>
  <c r="J33" i="6"/>
  <c r="I33" i="6"/>
  <c r="H33" i="6"/>
  <c r="L32" i="6"/>
  <c r="K32" i="6"/>
  <c r="J32" i="6"/>
  <c r="I32" i="6"/>
  <c r="H32" i="6"/>
  <c r="L31" i="6"/>
  <c r="K31" i="6"/>
  <c r="J31" i="6"/>
  <c r="I31" i="6"/>
  <c r="H31" i="6"/>
  <c r="L30" i="6"/>
  <c r="K30" i="6"/>
  <c r="J30" i="6"/>
  <c r="I30" i="6"/>
  <c r="H30" i="6"/>
  <c r="L29" i="6"/>
  <c r="K29" i="6"/>
  <c r="J29" i="6"/>
  <c r="I29" i="6"/>
  <c r="H29" i="6"/>
  <c r="L28" i="6"/>
  <c r="K28" i="6"/>
  <c r="J28" i="6"/>
  <c r="I28" i="6"/>
  <c r="H28" i="6"/>
  <c r="L27" i="6"/>
  <c r="K27" i="6"/>
  <c r="J27" i="6"/>
  <c r="I27" i="6"/>
  <c r="H27" i="6"/>
  <c r="L26" i="6"/>
  <c r="K26" i="6"/>
  <c r="J26" i="6"/>
  <c r="I26" i="6"/>
  <c r="H26" i="6"/>
  <c r="L25" i="6"/>
  <c r="K25" i="6"/>
  <c r="J25" i="6"/>
  <c r="I25" i="6"/>
  <c r="H25" i="6"/>
  <c r="L24" i="6"/>
  <c r="K24" i="6"/>
  <c r="J24" i="6"/>
  <c r="I24" i="6"/>
  <c r="H24" i="6"/>
  <c r="L23" i="6"/>
  <c r="K23" i="6"/>
  <c r="J23" i="6"/>
  <c r="I23" i="6"/>
  <c r="H23" i="6"/>
  <c r="L22" i="6"/>
  <c r="K22" i="6"/>
  <c r="J22" i="6"/>
  <c r="I22" i="6"/>
  <c r="H22" i="6"/>
  <c r="L21" i="6"/>
  <c r="K21" i="6"/>
  <c r="J21" i="6"/>
  <c r="I21" i="6"/>
  <c r="H21" i="6"/>
  <c r="L20" i="6"/>
  <c r="K20" i="6"/>
  <c r="J20" i="6"/>
  <c r="I20" i="6"/>
  <c r="H20" i="6"/>
  <c r="L19" i="6"/>
  <c r="K19" i="6"/>
  <c r="J19" i="6"/>
  <c r="I19" i="6"/>
  <c r="H19" i="6"/>
  <c r="L18" i="6"/>
  <c r="K18" i="6"/>
  <c r="J18" i="6"/>
  <c r="I18" i="6"/>
  <c r="H18" i="6"/>
  <c r="L17" i="6"/>
  <c r="K17" i="6"/>
  <c r="J17" i="6"/>
  <c r="I17" i="6"/>
  <c r="H17" i="6"/>
  <c r="L16" i="6"/>
  <c r="K16" i="6"/>
  <c r="J16" i="6"/>
  <c r="I16" i="6"/>
  <c r="H16" i="6"/>
  <c r="L15" i="6"/>
  <c r="K15" i="6"/>
  <c r="J15" i="6"/>
  <c r="I15" i="6"/>
  <c r="H15" i="6"/>
  <c r="L14" i="6"/>
  <c r="K14" i="6"/>
  <c r="J14" i="6"/>
  <c r="I14" i="6"/>
  <c r="H14" i="6"/>
  <c r="L13" i="6"/>
  <c r="K13" i="6"/>
  <c r="J13" i="6"/>
  <c r="I13" i="6"/>
  <c r="H13" i="6"/>
  <c r="L12" i="6"/>
  <c r="K12" i="6"/>
  <c r="J12" i="6"/>
  <c r="I12" i="6"/>
  <c r="H12" i="6"/>
  <c r="L11" i="6"/>
  <c r="K11" i="6"/>
  <c r="J11" i="6"/>
  <c r="I11" i="6"/>
  <c r="H11" i="6"/>
  <c r="L10" i="6"/>
  <c r="K10" i="6"/>
  <c r="J10" i="6"/>
  <c r="I10" i="6"/>
  <c r="H10" i="6"/>
  <c r="L9" i="6"/>
  <c r="K9" i="6"/>
  <c r="J9" i="6"/>
  <c r="I9" i="6"/>
  <c r="H9" i="6"/>
  <c r="L8" i="6"/>
  <c r="K8" i="6"/>
  <c r="J8" i="6"/>
  <c r="I8" i="6"/>
  <c r="H8" i="6"/>
  <c r="L7" i="6"/>
  <c r="L46" i="6" s="1"/>
  <c r="K7" i="6"/>
  <c r="J7" i="6"/>
  <c r="I7" i="6"/>
  <c r="H7" i="6"/>
  <c r="L6" i="6"/>
  <c r="K6" i="6"/>
  <c r="J6" i="6"/>
  <c r="I6" i="6"/>
  <c r="H6" i="6"/>
  <c r="L5" i="6"/>
  <c r="K5" i="6"/>
  <c r="J5" i="6"/>
  <c r="I5" i="6"/>
  <c r="H5" i="6"/>
  <c r="B23" i="3"/>
  <c r="B22" i="3"/>
  <c r="B20" i="3"/>
  <c r="B21" i="3" s="1"/>
</calcChain>
</file>

<file path=xl/sharedStrings.xml><?xml version="1.0" encoding="utf-8"?>
<sst xmlns="http://schemas.openxmlformats.org/spreadsheetml/2006/main" count="452" uniqueCount="170">
  <si>
    <t>Отчет по медиапоказателям рекламной компании</t>
  </si>
  <si>
    <t>Отчет за период c :</t>
  </si>
  <si>
    <t>2024-12-10</t>
  </si>
  <si>
    <t>по :</t>
  </si>
  <si>
    <t>2024-12-30</t>
  </si>
  <si>
    <t>дата отчета :</t>
  </si>
  <si>
    <t>2025-01-21</t>
  </si>
  <si>
    <t>Основные термины и определения</t>
  </si>
  <si>
    <t>Листы</t>
  </si>
  <si>
    <t xml:space="preserve">	Campaign summary</t>
  </si>
  <si>
    <t xml:space="preserve">	Суммарные данные по кампании кратко</t>
  </si>
  <si>
    <t xml:space="preserve">	AD daily</t>
  </si>
  <si>
    <t xml:space="preserve">	Данные по кампании по дням</t>
  </si>
  <si>
    <t xml:space="preserve">	Frequency dist </t>
  </si>
  <si>
    <t xml:space="preserve">	Частотное распределение в кампании</t>
  </si>
  <si>
    <t xml:space="preserve">	AD costs</t>
  </si>
  <si>
    <t xml:space="preserve">	Стоимостные показатели кампании</t>
  </si>
  <si>
    <t xml:space="preserve">	AD media indicators</t>
  </si>
  <si>
    <t xml:space="preserve">	Медийные показатели кампании</t>
  </si>
  <si>
    <t xml:space="preserve">	Placements intersections</t>
  </si>
  <si>
    <t xml:space="preserve">	Пересечение площадок</t>
  </si>
  <si>
    <t>Основные определения</t>
  </si>
  <si>
    <t xml:space="preserve">	Площадка</t>
  </si>
  <si>
    <t xml:space="preserve">	место размещения рекламных материалов.</t>
  </si>
  <si>
    <t xml:space="preserve">	Клик</t>
  </si>
  <si>
    <t xml:space="preserve">	нажатие на рекламный носитель.</t>
  </si>
  <si>
    <t xml:space="preserve">	Cookie (кука)</t>
  </si>
  <si>
    <t xml:space="preserve">	специальная метка, которой система управления рекламой отмечает браузер, запрашивающий рекламный носитель. Cookie используются для идентификации пользователей. В данном случае используется идентификатор adriverID</t>
  </si>
  <si>
    <t xml:space="preserve">	Охват (reach)</t>
  </si>
  <si>
    <t xml:space="preserve">	число уникальных пользователей, видевших рекламный носитель. Уникальность пользователя определяется с помощью adriverID</t>
  </si>
  <si>
    <t xml:space="preserve">	Уникальный показ</t>
  </si>
  <si>
    <t xml:space="preserve">	показ рекламного носителя уникальному пользователю.</t>
  </si>
  <si>
    <t xml:space="preserve">	Частота контакта (frequency), средняя частота контакта</t>
  </si>
  <si>
    <t xml:space="preserve">	количество показов рекламного носителя одному уникальному пользователю.</t>
  </si>
  <si>
    <t xml:space="preserve">	Частотное распределение (frequency distribution)</t>
  </si>
  <si>
    <t xml:space="preserve">	число уникальных пользователей, видевших рекламный носитель с определенной частотой.</t>
  </si>
  <si>
    <t xml:space="preserve">	Эксклюзивная аудитория</t>
  </si>
  <si>
    <t xml:space="preserve">	число уникальных пользователей, видевших рекламный носитель(и) только на данной рекламной площадке и нигде более.</t>
  </si>
  <si>
    <t>Сводный отчет по рекламной кампании</t>
  </si>
  <si>
    <t>Рекламная кампания</t>
  </si>
  <si>
    <t>Дата старта</t>
  </si>
  <si>
    <t>Дата завершения</t>
  </si>
  <si>
    <t>Показов, EXP</t>
  </si>
  <si>
    <t>Охват кампании (AdRiver ID)</t>
  </si>
  <si>
    <t>Показы на мобильных устройствах</t>
  </si>
  <si>
    <t>Показы с кукой</t>
  </si>
  <si>
    <t>Средняя частота контакта</t>
  </si>
  <si>
    <t>Кликов, CLK</t>
  </si>
  <si>
    <t>Уникальных кликов, UCLK</t>
  </si>
  <si>
    <t>Кликов на мобильных устройствах</t>
  </si>
  <si>
    <t>Кликов с кукой</t>
  </si>
  <si>
    <t>Отклик, CTR</t>
  </si>
  <si>
    <t>Уникальный отклик, CTRU</t>
  </si>
  <si>
    <t>Стоимостные характеристики</t>
  </si>
  <si>
    <t>Бюджет</t>
  </si>
  <si>
    <t>Стоимость 1000 показов, CPM</t>
  </si>
  <si>
    <t>Стоимость охвата 1000 человек, CPR</t>
  </si>
  <si>
    <t>Стоимость клика, CPC</t>
  </si>
  <si>
    <t>Показатели рекламной кампании по дням</t>
  </si>
  <si>
    <t>Дата</t>
  </si>
  <si>
    <t>Показы</t>
  </si>
  <si>
    <t>Уникальные показы</t>
  </si>
  <si>
    <t>Повторные показы</t>
  </si>
  <si>
    <t>Частота</t>
  </si>
  <si>
    <t>Клики</t>
  </si>
  <si>
    <t>Уникальные клики</t>
  </si>
  <si>
    <t>Показы нарастающим итогом</t>
  </si>
  <si>
    <t>Показы нарастающим итогом с кукой</t>
  </si>
  <si>
    <t>Охват нарастающим итогом</t>
  </si>
  <si>
    <t>Частота нарастающим итогом</t>
  </si>
  <si>
    <t>2024-12-11</t>
  </si>
  <si>
    <t>2024-12-12</t>
  </si>
  <si>
    <t>2024-12-13</t>
  </si>
  <si>
    <t>2024-12-14</t>
  </si>
  <si>
    <t>2024-12-15</t>
  </si>
  <si>
    <t>2024-12-16</t>
  </si>
  <si>
    <t>2024-12-17</t>
  </si>
  <si>
    <t>2024-12-18</t>
  </si>
  <si>
    <t>2024-12-19</t>
  </si>
  <si>
    <t>2024-12-20</t>
  </si>
  <si>
    <t>2024-12-21</t>
  </si>
  <si>
    <t>2024-12-22</t>
  </si>
  <si>
    <t>2024-12-23</t>
  </si>
  <si>
    <t>2024-12-24</t>
  </si>
  <si>
    <t>2024-12-25</t>
  </si>
  <si>
    <t>2024-12-26</t>
  </si>
  <si>
    <t>2024-12-27</t>
  </si>
  <si>
    <t>2024-12-28</t>
  </si>
  <si>
    <t>2024-12-29</t>
  </si>
  <si>
    <t>Всего</t>
  </si>
  <si>
    <t>Частотное распределение рекламной кампании</t>
  </si>
  <si>
    <t>Охват</t>
  </si>
  <si>
    <t>Всего показов</t>
  </si>
  <si>
    <t>Кликов</t>
  </si>
  <si>
    <t>CTR</t>
  </si>
  <si>
    <t>Охват+</t>
  </si>
  <si>
    <t>Клики+</t>
  </si>
  <si>
    <t>Клики на частоте по цепочкам</t>
  </si>
  <si>
    <t>CTR по цепочкам</t>
  </si>
  <si>
    <t>Кликов с неопределенной частотой:</t>
  </si>
  <si>
    <t>Распределение кликов по частотам показа</t>
  </si>
  <si>
    <t>Частота показов</t>
  </si>
  <si>
    <t>Реальная частота показа</t>
  </si>
  <si>
    <t>Сводный отчет по позициям рекламной кампании: стоимостные показатели</t>
  </si>
  <si>
    <t>Id</t>
  </si>
  <si>
    <t>Площадка</t>
  </si>
  <si>
    <t>Показов</t>
  </si>
  <si>
    <t>Эксклюзивная аудитория</t>
  </si>
  <si>
    <t>Стоимость</t>
  </si>
  <si>
    <t>Доля</t>
  </si>
  <si>
    <t>Тысячи показов</t>
  </si>
  <si>
    <t>Охвата 1000 чел.</t>
  </si>
  <si>
    <t>Эксклюзивного охвата 1000 чел.</t>
  </si>
  <si>
    <t>Клика</t>
  </si>
  <si>
    <t>Бюджета</t>
  </si>
  <si>
    <t>Эксклюзивной аудитории</t>
  </si>
  <si>
    <t>Сводный отчет по позициям рекламной кампании: медийные показатели</t>
  </si>
  <si>
    <t>Показов с кукой</t>
  </si>
  <si>
    <t>UCLK</t>
  </si>
  <si>
    <t>CTRU</t>
  </si>
  <si>
    <t>Средняя частота</t>
  </si>
  <si>
    <t>Пересечение аудитории</t>
  </si>
  <si>
    <t>Повторных показов</t>
  </si>
  <si>
    <t>Пересечение аудиторий по позициям рекламной кампании</t>
  </si>
  <si>
    <t>id</t>
  </si>
  <si>
    <t>Рекламодатель</t>
  </si>
  <si>
    <t>Размещение_1</t>
  </si>
  <si>
    <t>Размещение_2</t>
  </si>
  <si>
    <t>Размещение_3</t>
  </si>
  <si>
    <t>Размещение_4</t>
  </si>
  <si>
    <t>Размещение_5</t>
  </si>
  <si>
    <t>Размещение_6</t>
  </si>
  <si>
    <t>Размещение_7</t>
  </si>
  <si>
    <t>Размещение_8</t>
  </si>
  <si>
    <t>Размещение_9</t>
  </si>
  <si>
    <t>Размещение_10</t>
  </si>
  <si>
    <t>Размещение_11</t>
  </si>
  <si>
    <t>Размещение_12</t>
  </si>
  <si>
    <t>Размещение_13</t>
  </si>
  <si>
    <t>Размещение_14</t>
  </si>
  <si>
    <t>Размещение_15</t>
  </si>
  <si>
    <t>Размещение_16</t>
  </si>
  <si>
    <t>Размещение_17</t>
  </si>
  <si>
    <t>Размещение_18</t>
  </si>
  <si>
    <t>Размещение_19</t>
  </si>
  <si>
    <t>Размещение_20</t>
  </si>
  <si>
    <t>Размещение_21</t>
  </si>
  <si>
    <t>Размещение_22</t>
  </si>
  <si>
    <t>Размещение_23</t>
  </si>
  <si>
    <t>Размещение_24</t>
  </si>
  <si>
    <t>Размещение_25</t>
  </si>
  <si>
    <t>Размещение_26</t>
  </si>
  <si>
    <t>Размещение_27</t>
  </si>
  <si>
    <t>Размещение_28</t>
  </si>
  <si>
    <t>Размещение_29</t>
  </si>
  <si>
    <t>Размещение_30</t>
  </si>
  <si>
    <t>Размещение_31</t>
  </si>
  <si>
    <t>Размещение_32</t>
  </si>
  <si>
    <t>Размещение_33</t>
  </si>
  <si>
    <t>Размещение_34</t>
  </si>
  <si>
    <t>Размещение_35</t>
  </si>
  <si>
    <t>Размещение_36</t>
  </si>
  <si>
    <t>Размещение_37</t>
  </si>
  <si>
    <t>Размещение_38</t>
  </si>
  <si>
    <t>Размещение_39</t>
  </si>
  <si>
    <t>Размещение_40</t>
  </si>
  <si>
    <t>Размещение_41</t>
  </si>
  <si>
    <t>Частотное распределение платформы : 12345</t>
  </si>
  <si>
    <t>Частотное распределение платформы : 12346</t>
  </si>
  <si>
    <t>Частотное распределение платформы : 12347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</si>
</sst>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#,##0.00\ [$₽-419]"/>
  </numFmts>
  <fonts count="9" x14ac:knownFonts="1">
    <font>
      <sz val="11"/>
      <color theme="1"/>
      <name val="Calibri"/>
      <family val="2"/>
      <scheme val="minor"/>
    </font>
    <font>
      <sz val="22"/>
      <color indexed="30"/>
      <name val="Calibri"/>
      <family val="2"/>
    </font>
    <font>
      <sz val="16"/>
      <name val="Calibri"/>
      <family val="2"/>
    </font>
    <font>
      <b/>
      <sz val="12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</fonts>
  <fills count="135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rgb="FFECECEC"/>
      </patternFill>
    </fill>
    <fill>
      <patternFill patternType="solid">
        <fgColor indexed="40"/>
      </patternFill>
    </fill>
    <fill>
      <patternFill patternType="solid">
        <fgColor rgb="FFF4FCFF"/>
      </patternFill>
    </fill>
    <fill>
      <patternFill patternType="solid">
        <fgColor rgb="FFF5FDFF"/>
      </patternFill>
    </fill>
    <fill>
      <patternFill patternType="solid">
        <fgColor rgb="FFEEFBFF"/>
      </patternFill>
    </fill>
    <fill>
      <patternFill patternType="solid">
        <fgColor rgb="FFF6FDFF"/>
      </patternFill>
    </fill>
    <fill>
      <patternFill patternType="solid">
        <fgColor rgb="FFF8FDFF"/>
      </patternFill>
    </fill>
    <fill>
      <patternFill patternType="solid">
        <fgColor rgb="FFFAFEFF"/>
      </patternFill>
    </fill>
    <fill>
      <patternFill patternType="solid">
        <fgColor rgb="FFFDFEFF"/>
      </patternFill>
    </fill>
    <fill>
      <patternFill patternType="solid">
        <fgColor rgb="FFFCFEFF"/>
      </patternFill>
    </fill>
    <fill>
      <patternFill patternType="solid">
        <fgColor rgb="FFFBFEFF"/>
      </patternFill>
    </fill>
    <fill>
      <patternFill patternType="solid">
        <fgColor rgb="FF0ACEFF"/>
      </patternFill>
    </fill>
    <fill>
      <patternFill patternType="solid">
        <fgColor rgb="FF98EAFF"/>
      </patternFill>
    </fill>
    <fill>
      <patternFill patternType="solid">
        <fgColor rgb="FFAFEFFF"/>
      </patternFill>
    </fill>
    <fill>
      <patternFill patternType="solid">
        <fgColor rgb="FFBBF1FF"/>
      </patternFill>
    </fill>
    <fill>
      <patternFill patternType="solid">
        <fgColor rgb="FFC7F3FF"/>
      </patternFill>
    </fill>
    <fill>
      <patternFill patternType="solid">
        <fgColor rgb="FFCFF5FF"/>
      </patternFill>
    </fill>
    <fill>
      <patternFill patternType="solid">
        <fgColor rgb="FFD2F6FF"/>
      </patternFill>
    </fill>
    <fill>
      <patternFill patternType="solid">
        <fgColor rgb="FFD5F6FF"/>
      </patternFill>
    </fill>
    <fill>
      <patternFill patternType="solid">
        <fgColor rgb="FFDEF8FF"/>
      </patternFill>
    </fill>
    <fill>
      <patternFill patternType="solid">
        <fgColor rgb="FFE2F9FF"/>
      </patternFill>
    </fill>
    <fill>
      <patternFill patternType="solid">
        <fgColor rgb="FFE1F9FF"/>
      </patternFill>
    </fill>
    <fill>
      <patternFill patternType="solid">
        <fgColor rgb="FFEFFBFF"/>
      </patternFill>
    </fill>
    <fill>
      <patternFill patternType="solid">
        <fgColor rgb="FF70E2FF"/>
      </patternFill>
    </fill>
    <fill>
      <patternFill patternType="solid">
        <fgColor rgb="FFB4F0FF"/>
      </patternFill>
    </fill>
    <fill>
      <patternFill patternType="solid">
        <fgColor rgb="FFC8F4FF"/>
      </patternFill>
    </fill>
    <fill>
      <patternFill patternType="solid">
        <fgColor rgb="FFD7F7FF"/>
      </patternFill>
    </fill>
    <fill>
      <patternFill patternType="solid">
        <fgColor rgb="FFDBF7FF"/>
      </patternFill>
    </fill>
    <fill>
      <patternFill patternType="solid">
        <fgColor rgb="FFE3F9FF"/>
      </patternFill>
    </fill>
    <fill>
      <patternFill patternType="solid">
        <fgColor rgb="FFF2FCFF"/>
      </patternFill>
    </fill>
    <fill>
      <patternFill patternType="solid">
        <fgColor rgb="FFA9EDFF"/>
      </patternFill>
    </fill>
    <fill>
      <patternFill patternType="solid">
        <fgColor rgb="FFC9F4FF"/>
      </patternFill>
    </fill>
    <fill>
      <patternFill patternType="solid">
        <fgColor rgb="FFD8F7FF"/>
      </patternFill>
    </fill>
    <fill>
      <patternFill patternType="solid">
        <fgColor rgb="FFDDF8FF"/>
      </patternFill>
    </fill>
    <fill>
      <patternFill patternType="solid">
        <fgColor rgb="FFDFF8FF"/>
      </patternFill>
    </fill>
    <fill>
      <patternFill patternType="solid">
        <fgColor rgb="FFE7FAFF"/>
      </patternFill>
    </fill>
    <fill>
      <patternFill patternType="solid">
        <fgColor rgb="FFE5F9FF"/>
      </patternFill>
    </fill>
    <fill>
      <patternFill patternType="solid">
        <fgColor rgb="FFE9FAFF"/>
      </patternFill>
    </fill>
    <fill>
      <patternFill patternType="solid">
        <fgColor rgb="FFF3FCFF"/>
      </patternFill>
    </fill>
    <fill>
      <patternFill patternType="solid">
        <fgColor rgb="FFB9F1FF"/>
      </patternFill>
    </fill>
    <fill>
      <patternFill patternType="solid">
        <fgColor rgb="FFE0F8FF"/>
      </patternFill>
    </fill>
    <fill>
      <patternFill patternType="solid">
        <fgColor rgb="FFE6FAFF"/>
      </patternFill>
    </fill>
    <fill>
      <patternFill patternType="solid">
        <fgColor rgb="FFE8FAFF"/>
      </patternFill>
    </fill>
    <fill>
      <patternFill patternType="solid">
        <fgColor rgb="FFC6F3FF"/>
      </patternFill>
    </fill>
    <fill>
      <patternFill patternType="solid">
        <fgColor rgb="FFE4F9FF"/>
      </patternFill>
    </fill>
    <fill>
      <patternFill patternType="solid">
        <fgColor rgb="FFD3F6FF"/>
      </patternFill>
    </fill>
    <fill>
      <patternFill patternType="solid">
        <fgColor rgb="FFEBFBFF"/>
      </patternFill>
    </fill>
    <fill>
      <patternFill patternType="solid">
        <fgColor rgb="FFD4F6FF"/>
      </patternFill>
    </fill>
    <fill>
      <patternFill patternType="solid">
        <fgColor rgb="FFDCF8FF"/>
      </patternFill>
    </fill>
    <fill>
      <patternFill patternType="solid">
        <fgColor rgb="FF79E4FF"/>
      </patternFill>
    </fill>
    <fill>
      <patternFill patternType="solid">
        <fgColor rgb="FFF1FCFF"/>
      </patternFill>
    </fill>
    <fill>
      <patternFill patternType="solid">
        <fgColor rgb="FFFEFEFF"/>
      </patternFill>
    </fill>
    <fill>
      <patternFill patternType="solid">
        <fgColor rgb="FFF9FDFF"/>
      </patternFill>
    </fill>
    <fill>
      <patternFill patternType="solid">
        <fgColor rgb="FFF7FDFF"/>
      </patternFill>
    </fill>
    <fill>
      <patternFill patternType="solid">
        <fgColor rgb="FFEDFBFF"/>
      </patternFill>
    </fill>
    <fill>
      <patternFill patternType="solid">
        <fgColor rgb="FFF0FCFF"/>
      </patternFill>
    </fill>
    <fill>
      <patternFill patternType="solid">
        <fgColor rgb="FFD1F5FF"/>
      </patternFill>
    </fill>
    <fill>
      <patternFill patternType="solid">
        <fgColor rgb="FFFFFFFF"/>
      </patternFill>
    </fill>
    <fill>
      <patternFill patternType="solid">
        <fgColor rgb="FFB7F0FF"/>
      </patternFill>
    </fill>
    <fill>
      <patternFill patternType="solid">
        <fgColor rgb="FFD0F5FF"/>
      </patternFill>
    </fill>
    <fill>
      <patternFill patternType="solid">
        <fgColor rgb="FFB3EFFF"/>
      </patternFill>
    </fill>
    <fill>
      <patternFill patternType="solid">
        <fgColor rgb="FFCEF5FF"/>
      </patternFill>
    </fill>
    <fill>
      <patternFill patternType="solid">
        <fgColor rgb="FFEAFAFF"/>
      </patternFill>
    </fill>
    <fill>
      <patternFill patternType="solid">
        <fgColor rgb="FFB0EFFF"/>
      </patternFill>
    </fill>
    <fill>
      <patternFill patternType="solid">
        <fgColor rgb="FFECFBFF"/>
      </patternFill>
    </fill>
    <fill>
      <patternFill patternType="solid">
        <fgColor rgb="FFADEEFF"/>
      </patternFill>
    </fill>
    <fill>
      <patternFill patternType="solid">
        <fgColor rgb="FFCBF4FF"/>
      </patternFill>
    </fill>
    <fill>
      <patternFill patternType="solid">
        <fgColor rgb="FFCDF5FF"/>
      </patternFill>
    </fill>
    <fill>
      <patternFill patternType="solid">
        <fgColor rgb="FFC4F3FF"/>
      </patternFill>
    </fill>
    <fill>
      <patternFill patternType="solid">
        <fgColor rgb="FFD9F7FF"/>
      </patternFill>
    </fill>
    <fill>
      <patternFill patternType="solid">
        <fgColor rgb="FFC1F2FF"/>
      </patternFill>
    </fill>
    <fill>
      <patternFill patternType="solid">
        <fgColor rgb="FF91E9FF"/>
      </patternFill>
    </fill>
    <fill>
      <patternFill patternType="solid">
        <fgColor rgb="FF88E7FF"/>
      </patternFill>
    </fill>
    <fill>
      <patternFill patternType="solid">
        <fgColor rgb="FFB8F0FF"/>
      </patternFill>
    </fill>
    <fill>
      <patternFill patternType="solid">
        <fgColor rgb="FFC0F2FF"/>
      </patternFill>
    </fill>
    <fill>
      <patternFill patternType="solid">
        <fgColor rgb="FFC3F3FF"/>
      </patternFill>
    </fill>
    <fill>
      <patternFill patternType="solid">
        <fgColor rgb="FFBCF1FF"/>
      </patternFill>
    </fill>
    <fill>
      <patternFill patternType="solid">
        <fgColor rgb="FF86E6FF"/>
      </patternFill>
    </fill>
    <fill>
      <patternFill patternType="solid">
        <fgColor rgb="FF48DAFF"/>
      </patternFill>
    </fill>
    <fill>
      <patternFill patternType="solid">
        <fgColor rgb="FFDAF7FF"/>
      </patternFill>
    </fill>
    <fill>
      <patternFill patternType="solid">
        <fgColor rgb="FF54DCFF"/>
      </patternFill>
    </fill>
    <fill>
      <patternFill patternType="solid">
        <fgColor rgb="FF00CCFF"/>
      </patternFill>
    </fill>
    <fill>
      <patternFill patternType="solid">
        <fgColor rgb="FF46DAFF"/>
      </patternFill>
    </fill>
    <fill>
      <patternFill patternType="solid">
        <fgColor rgb="FF12CFFF"/>
      </patternFill>
    </fill>
    <fill>
      <patternFill patternType="solid">
        <fgColor rgb="FF62DFFF"/>
      </patternFill>
    </fill>
    <fill>
      <patternFill patternType="solid">
        <fgColor rgb="FFBEF2FF"/>
      </patternFill>
    </fill>
    <fill>
      <patternFill patternType="solid">
        <fgColor rgb="FFB6F0FF"/>
      </patternFill>
    </fill>
    <fill>
      <patternFill patternType="solid">
        <fgColor rgb="FFBDF1FF"/>
      </patternFill>
    </fill>
    <fill>
      <patternFill patternType="solid">
        <fgColor rgb="FF83E6FF"/>
      </patternFill>
    </fill>
    <fill>
      <patternFill patternType="solid">
        <fgColor rgb="FFCAF4FF"/>
      </patternFill>
    </fill>
    <fill>
      <patternFill patternType="solid">
        <fgColor rgb="FFCCF4FF"/>
      </patternFill>
    </fill>
    <fill>
      <patternFill patternType="solid">
        <fgColor rgb="FF23D3FF"/>
      </patternFill>
    </fill>
    <fill>
      <patternFill patternType="solid">
        <fgColor rgb="FFD6F6FF"/>
      </patternFill>
    </fill>
    <fill>
      <patternFill patternType="solid">
        <fgColor rgb="FF42D9FF"/>
      </patternFill>
    </fill>
    <fill>
      <patternFill patternType="solid">
        <fgColor rgb="FF55DDFF"/>
      </patternFill>
    </fill>
    <fill>
      <patternFill patternType="solid">
        <fgColor rgb="FF8DE8FF"/>
      </patternFill>
    </fill>
    <fill>
      <patternFill patternType="solid">
        <fgColor rgb="FFA5EDFF"/>
      </patternFill>
    </fill>
    <fill>
      <patternFill patternType="solid">
        <fgColor rgb="FF96EAFF"/>
      </patternFill>
    </fill>
    <fill>
      <patternFill patternType="solid">
        <fgColor rgb="FF84E6FF"/>
      </patternFill>
    </fill>
    <fill>
      <patternFill patternType="solid">
        <fgColor rgb="FF8CE8FF"/>
      </patternFill>
    </fill>
    <fill>
      <patternFill patternType="solid">
        <fgColor rgb="FF34D6FF"/>
      </patternFill>
    </fill>
    <fill>
      <patternFill patternType="solid">
        <fgColor rgb="FF43D9FF"/>
      </patternFill>
    </fill>
    <fill>
      <patternFill patternType="solid">
        <fgColor rgb="FFBAF1FF"/>
      </patternFill>
    </fill>
    <fill>
      <patternFill patternType="solid">
        <fgColor rgb="FF4CDBFF"/>
      </patternFill>
    </fill>
    <fill>
      <patternFill patternType="solid">
        <fgColor rgb="FF9BEBFF"/>
      </patternFill>
    </fill>
    <fill>
      <patternFill patternType="solid">
        <fgColor rgb="FF9DEBFF"/>
      </patternFill>
    </fill>
    <fill>
      <patternFill patternType="solid">
        <fgColor rgb="FFA7EDFF"/>
      </patternFill>
    </fill>
    <fill>
      <patternFill patternType="solid">
        <fgColor rgb="FF5FDFFF"/>
      </patternFill>
    </fill>
    <fill>
      <patternFill patternType="solid">
        <fgColor rgb="FFA8EDFF"/>
      </patternFill>
    </fill>
    <fill>
      <patternFill patternType="solid">
        <fgColor rgb="FF66E0FF"/>
      </patternFill>
    </fill>
    <fill>
      <patternFill patternType="solid">
        <fgColor rgb="FF99EAFF"/>
      </patternFill>
    </fill>
    <fill>
      <patternFill patternType="solid">
        <fgColor rgb="FF7CE4FF"/>
      </patternFill>
    </fill>
    <fill>
      <patternFill patternType="solid">
        <fgColor rgb="FF89E7FF"/>
      </patternFill>
    </fill>
    <fill>
      <patternFill patternType="solid">
        <fgColor rgb="FFA3ECFF"/>
      </patternFill>
    </fill>
    <fill>
      <patternFill patternType="solid">
        <fgColor rgb="FF7AE4FF"/>
      </patternFill>
    </fill>
    <fill>
      <patternFill patternType="solid">
        <fgColor rgb="FFBFF2FF"/>
      </patternFill>
    </fill>
    <fill>
      <patternFill patternType="solid">
        <fgColor rgb="FF7EE5FF"/>
      </patternFill>
    </fill>
    <fill>
      <patternFill patternType="solid">
        <fgColor rgb="FF74E3FF"/>
      </patternFill>
    </fill>
    <fill>
      <patternFill patternType="solid">
        <fgColor rgb="FFC2F2FF"/>
      </patternFill>
    </fill>
    <fill>
      <patternFill patternType="solid">
        <fgColor rgb="FFC5F3FF"/>
      </patternFill>
    </fill>
    <fill>
      <patternFill patternType="solid">
        <fgColor rgb="FF6CE1FF"/>
      </patternFill>
    </fill>
    <fill>
      <patternFill patternType="solid">
        <fgColor rgb="FF06CDFF"/>
      </patternFill>
    </fill>
    <fill>
      <patternFill patternType="solid">
        <fgColor rgb="FF7FE5FF"/>
      </patternFill>
    </fill>
    <fill>
      <patternFill patternType="solid">
        <fgColor rgb="FF8FE8FF"/>
      </patternFill>
    </fill>
    <fill>
      <patternFill patternType="solid">
        <fgColor rgb="FF45D9FF"/>
      </patternFill>
    </fill>
    <fill>
      <patternFill patternType="solid">
        <fgColor rgb="FFA4ECFF"/>
      </patternFill>
    </fill>
    <fill>
      <patternFill patternType="solid">
        <fgColor rgb="FFACEEFF"/>
      </patternFill>
    </fill>
    <fill>
      <patternFill patternType="solid">
        <fgColor rgb="FFAAEEFF"/>
      </patternFill>
    </fill>
    <fill>
      <patternFill patternType="solid">
        <fgColor rgb="FFABEEFF"/>
      </patternFill>
    </fill>
    <fill>
      <patternFill patternType="solid">
        <fgColor rgb="FFB2EFFF"/>
      </patternFill>
    </fill>
    <fill>
      <patternFill patternType="solid">
        <fgColor rgb="FF01CCFF"/>
      </patternFill>
    </fill>
    <fill>
      <patternFill patternType="solid">
        <fgColor rgb="FFA0ECFF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0" fillId="0" borderId="0" xfId="0" applyAlignment="1">
      <alignment horizontal="right"/>
    </xf>
    <xf numFmtId="164" fontId="0" fillId="0" borderId="0" xfId="0" applyNumberFormat="1"/>
    <xf numFmtId="2" fontId="0" fillId="0" borderId="0" xfId="0" applyNumberFormat="1"/>
    <xf numFmtId="10" fontId="0" fillId="0" borderId="0" xfId="0" applyNumberFormat="1"/>
    <xf numFmtId="165" fontId="0" fillId="0" borderId="0" xfId="0" applyNumberFormat="1" applyAlignment="1">
      <alignment horizontal="right"/>
    </xf>
    <xf numFmtId="0" fontId="6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2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10" fontId="0" fillId="0" borderId="1" xfId="0" applyNumberFormat="1" applyBorder="1" applyAlignment="1">
      <alignment horizontal="right" wrapText="1"/>
    </xf>
    <xf numFmtId="10" fontId="7" fillId="0" borderId="2" xfId="0" applyNumberFormat="1" applyFont="1" applyBorder="1" applyAlignment="1">
      <alignment horizontal="right" wrapText="1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10" fontId="0" fillId="5" borderId="1" xfId="0" applyNumberFormat="1" applyFill="1" applyBorder="1" applyAlignment="1">
      <alignment horizontal="right" wrapText="1"/>
    </xf>
    <xf numFmtId="10" fontId="0" fillId="14" borderId="1" xfId="0" applyNumberFormat="1" applyFill="1" applyBorder="1" applyAlignment="1">
      <alignment horizontal="right" wrapText="1"/>
    </xf>
    <xf numFmtId="10" fontId="0" fillId="6" borderId="1" xfId="0" applyNumberFormat="1" applyFill="1" applyBorder="1" applyAlignment="1">
      <alignment horizontal="right" wrapText="1"/>
    </xf>
    <xf numFmtId="10" fontId="0" fillId="15" borderId="1" xfId="0" applyNumberFormat="1" applyFill="1" applyBorder="1" applyAlignment="1">
      <alignment horizontal="right" wrapText="1"/>
    </xf>
    <xf numFmtId="10" fontId="0" fillId="26" borderId="1" xfId="0" applyNumberFormat="1" applyFill="1" applyBorder="1" applyAlignment="1">
      <alignment horizontal="right" wrapText="1"/>
    </xf>
    <xf numFmtId="10" fontId="0" fillId="7" borderId="1" xfId="0" applyNumberFormat="1" applyFill="1" applyBorder="1" applyAlignment="1">
      <alignment horizontal="right" wrapText="1"/>
    </xf>
    <xf numFmtId="10" fontId="0" fillId="16" borderId="1" xfId="0" applyNumberFormat="1" applyFill="1" applyBorder="1" applyAlignment="1">
      <alignment horizontal="right" wrapText="1"/>
    </xf>
    <xf numFmtId="10" fontId="0" fillId="27" borderId="1" xfId="0" applyNumberFormat="1" applyFill="1" applyBorder="1" applyAlignment="1">
      <alignment horizontal="right" wrapText="1"/>
    </xf>
    <xf numFmtId="10" fontId="0" fillId="33" borderId="1" xfId="0" applyNumberFormat="1" applyFill="1" applyBorder="1" applyAlignment="1">
      <alignment horizontal="right" wrapText="1"/>
    </xf>
    <xf numFmtId="10" fontId="0" fillId="8" borderId="1" xfId="0" applyNumberFormat="1" applyFill="1" applyBorder="1" applyAlignment="1">
      <alignment horizontal="right" wrapText="1"/>
    </xf>
    <xf numFmtId="10" fontId="0" fillId="17" borderId="1" xfId="0" applyNumberFormat="1" applyFill="1" applyBorder="1" applyAlignment="1">
      <alignment horizontal="right" wrapText="1"/>
    </xf>
    <xf numFmtId="10" fontId="0" fillId="28" borderId="1" xfId="0" applyNumberFormat="1" applyFill="1" applyBorder="1" applyAlignment="1">
      <alignment horizontal="right" wrapText="1"/>
    </xf>
    <xf numFmtId="10" fontId="0" fillId="34" borderId="1" xfId="0" applyNumberFormat="1" applyFill="1" applyBorder="1" applyAlignment="1">
      <alignment horizontal="right" wrapText="1"/>
    </xf>
    <xf numFmtId="10" fontId="0" fillId="42" borderId="1" xfId="0" applyNumberFormat="1" applyFill="1" applyBorder="1" applyAlignment="1">
      <alignment horizontal="right" wrapText="1"/>
    </xf>
    <xf numFmtId="10" fontId="0" fillId="9" borderId="1" xfId="0" applyNumberFormat="1" applyFill="1" applyBorder="1" applyAlignment="1">
      <alignment horizontal="right" wrapText="1"/>
    </xf>
    <xf numFmtId="10" fontId="0" fillId="18" borderId="1" xfId="0" applyNumberFormat="1" applyFill="1" applyBorder="1" applyAlignment="1">
      <alignment horizontal="right" wrapText="1"/>
    </xf>
    <xf numFmtId="10" fontId="0" fillId="19" borderId="1" xfId="0" applyNumberFormat="1" applyFill="1" applyBorder="1" applyAlignment="1">
      <alignment horizontal="right" wrapText="1"/>
    </xf>
    <xf numFmtId="10" fontId="0" fillId="20" borderId="1" xfId="0" applyNumberFormat="1" applyFill="1" applyBorder="1" applyAlignment="1">
      <alignment horizontal="right" wrapText="1"/>
    </xf>
    <xf numFmtId="10" fontId="0" fillId="46" borderId="1" xfId="0" applyNumberFormat="1" applyFill="1" applyBorder="1" applyAlignment="1">
      <alignment horizontal="right" wrapText="1"/>
    </xf>
    <xf numFmtId="10" fontId="0" fillId="29" borderId="1" xfId="0" applyNumberFormat="1" applyFill="1" applyBorder="1" applyAlignment="1">
      <alignment horizontal="right" wrapText="1"/>
    </xf>
    <xf numFmtId="10" fontId="0" fillId="35" borderId="1" xfId="0" applyNumberFormat="1" applyFill="1" applyBorder="1" applyAlignment="1">
      <alignment horizontal="right" wrapText="1"/>
    </xf>
    <xf numFmtId="10" fontId="0" fillId="48" borderId="1" xfId="0" applyNumberFormat="1" applyFill="1" applyBorder="1" applyAlignment="1">
      <alignment horizontal="right" wrapText="1"/>
    </xf>
    <xf numFmtId="10" fontId="0" fillId="10" borderId="1" xfId="0" applyNumberFormat="1" applyFill="1" applyBorder="1" applyAlignment="1">
      <alignment horizontal="right" wrapText="1"/>
    </xf>
    <xf numFmtId="10" fontId="0" fillId="30" borderId="1" xfId="0" applyNumberFormat="1" applyFill="1" applyBorder="1" applyAlignment="1">
      <alignment horizontal="right" wrapText="1"/>
    </xf>
    <xf numFmtId="10" fontId="0" fillId="36" borderId="1" xfId="0" applyNumberFormat="1" applyFill="1" applyBorder="1" applyAlignment="1">
      <alignment horizontal="right" wrapText="1"/>
    </xf>
    <xf numFmtId="10" fontId="0" fillId="22" borderId="1" xfId="0" applyNumberFormat="1" applyFill="1" applyBorder="1" applyAlignment="1">
      <alignment horizontal="right" wrapText="1"/>
    </xf>
    <xf numFmtId="10" fontId="0" fillId="43" borderId="1" xfId="0" applyNumberFormat="1" applyFill="1" applyBorder="1" applyAlignment="1">
      <alignment horizontal="right" wrapText="1"/>
    </xf>
    <xf numFmtId="10" fontId="0" fillId="37" borderId="1" xfId="0" applyNumberFormat="1" applyFill="1" applyBorder="1" applyAlignment="1">
      <alignment horizontal="right" wrapText="1"/>
    </xf>
    <xf numFmtId="10" fontId="0" fillId="50" borderId="1" xfId="0" applyNumberFormat="1" applyFill="1" applyBorder="1" applyAlignment="1">
      <alignment horizontal="right" wrapText="1"/>
    </xf>
    <xf numFmtId="10" fontId="0" fillId="11" borderId="1" xfId="0" applyNumberFormat="1" applyFill="1" applyBorder="1" applyAlignment="1">
      <alignment horizontal="right" wrapText="1"/>
    </xf>
    <xf numFmtId="10" fontId="0" fillId="21" borderId="1" xfId="0" applyNumberFormat="1" applyFill="1" applyBorder="1" applyAlignment="1">
      <alignment horizontal="right" wrapText="1"/>
    </xf>
    <xf numFmtId="10" fontId="0" fillId="31" borderId="1" xfId="0" applyNumberFormat="1" applyFill="1" applyBorder="1" applyAlignment="1">
      <alignment horizontal="right" wrapText="1"/>
    </xf>
    <xf numFmtId="10" fontId="0" fillId="23" borderId="1" xfId="0" applyNumberFormat="1" applyFill="1" applyBorder="1" applyAlignment="1">
      <alignment horizontal="right" wrapText="1"/>
    </xf>
    <xf numFmtId="10" fontId="0" fillId="12" borderId="1" xfId="0" applyNumberFormat="1" applyFill="1" applyBorder="1" applyAlignment="1">
      <alignment horizontal="right" wrapText="1"/>
    </xf>
    <xf numFmtId="10" fontId="0" fillId="24" borderId="1" xfId="0" applyNumberFormat="1" applyFill="1" applyBorder="1" applyAlignment="1">
      <alignment horizontal="right" wrapText="1"/>
    </xf>
    <xf numFmtId="10" fontId="0" fillId="38" borderId="1" xfId="0" applyNumberFormat="1" applyFill="1" applyBorder="1" applyAlignment="1">
      <alignment horizontal="right" wrapText="1"/>
    </xf>
    <xf numFmtId="10" fontId="0" fillId="44" borderId="1" xfId="0" applyNumberFormat="1" applyFill="1" applyBorder="1" applyAlignment="1">
      <alignment horizontal="right" wrapText="1"/>
    </xf>
    <xf numFmtId="10" fontId="0" fillId="47" borderId="1" xfId="0" applyNumberFormat="1" applyFill="1" applyBorder="1" applyAlignment="1">
      <alignment horizontal="right" wrapText="1"/>
    </xf>
    <xf numFmtId="10" fontId="0" fillId="39" borderId="1" xfId="0" applyNumberFormat="1" applyFill="1" applyBorder="1" applyAlignment="1">
      <alignment horizontal="right" wrapText="1"/>
    </xf>
    <xf numFmtId="10" fontId="0" fillId="51" borderId="1" xfId="0" applyNumberFormat="1" applyFill="1" applyBorder="1" applyAlignment="1">
      <alignment horizontal="right" wrapText="1"/>
    </xf>
    <xf numFmtId="10" fontId="0" fillId="13" borderId="1" xfId="0" applyNumberFormat="1" applyFill="1" applyBorder="1" applyAlignment="1">
      <alignment horizontal="right" wrapText="1"/>
    </xf>
    <xf numFmtId="10" fontId="0" fillId="45" borderId="1" xfId="0" applyNumberFormat="1" applyFill="1" applyBorder="1" applyAlignment="1">
      <alignment horizontal="right" wrapText="1"/>
    </xf>
    <xf numFmtId="10" fontId="0" fillId="40" borderId="1" xfId="0" applyNumberFormat="1" applyFill="1" applyBorder="1" applyAlignment="1">
      <alignment horizontal="right" wrapText="1"/>
    </xf>
    <xf numFmtId="10" fontId="0" fillId="49" borderId="1" xfId="0" applyNumberFormat="1" applyFill="1" applyBorder="1" applyAlignment="1">
      <alignment horizontal="right" wrapText="1"/>
    </xf>
    <xf numFmtId="10" fontId="0" fillId="25" borderId="1" xfId="0" applyNumberFormat="1" applyFill="1" applyBorder="1" applyAlignment="1">
      <alignment horizontal="right" wrapText="1"/>
    </xf>
    <xf numFmtId="10" fontId="0" fillId="32" borderId="1" xfId="0" applyNumberFormat="1" applyFill="1" applyBorder="1" applyAlignment="1">
      <alignment horizontal="right" wrapText="1"/>
    </xf>
    <xf numFmtId="10" fontId="0" fillId="41" borderId="1" xfId="0" applyNumberFormat="1" applyFill="1" applyBorder="1" applyAlignment="1">
      <alignment horizontal="right" wrapText="1"/>
    </xf>
    <xf numFmtId="10" fontId="0" fillId="52" borderId="1" xfId="0" applyNumberFormat="1" applyFill="1" applyBorder="1" applyAlignment="1">
      <alignment horizontal="right" wrapText="1"/>
    </xf>
    <xf numFmtId="0" fontId="7" fillId="4" borderId="2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10" fontId="0" fillId="53" borderId="1" xfId="0" applyNumberFormat="1" applyFill="1" applyBorder="1" applyAlignment="1">
      <alignment horizontal="right" wrapText="1"/>
    </xf>
    <xf numFmtId="10" fontId="0" fillId="57" borderId="1" xfId="0" applyNumberFormat="1" applyFill="1" applyBorder="1" applyAlignment="1">
      <alignment horizontal="right" wrapText="1"/>
    </xf>
    <xf numFmtId="10" fontId="0" fillId="55" borderId="1" xfId="0" applyNumberFormat="1" applyFill="1" applyBorder="1" applyAlignment="1">
      <alignment horizontal="right" wrapText="1"/>
    </xf>
    <xf numFmtId="10" fontId="0" fillId="54" borderId="1" xfId="0" applyNumberFormat="1" applyFill="1" applyBorder="1" applyAlignment="1">
      <alignment horizontal="right" wrapText="1"/>
    </xf>
    <xf numFmtId="10" fontId="0" fillId="56" borderId="1" xfId="0" applyNumberFormat="1" applyFill="1" applyBorder="1" applyAlignment="1">
      <alignment horizontal="right" wrapText="1"/>
    </xf>
    <xf numFmtId="10" fontId="0" fillId="58" borderId="1" xfId="0" applyNumberFormat="1" applyFill="1" applyBorder="1" applyAlignment="1">
      <alignment horizontal="right" wrapText="1"/>
    </xf>
    <xf numFmtId="10" fontId="0" fillId="59" borderId="1" xfId="0" applyNumberFormat="1" applyFill="1" applyBorder="1" applyAlignment="1">
      <alignment horizontal="right" wrapText="1"/>
    </xf>
    <xf numFmtId="0" fontId="7" fillId="0" borderId="2" xfId="0" applyFont="1" applyBorder="1"/>
    <xf numFmtId="165" fontId="7" fillId="0" borderId="2" xfId="0" applyNumberFormat="1" applyFont="1" applyBorder="1"/>
    <xf numFmtId="3" fontId="7" fillId="0" borderId="2" xfId="0" applyNumberFormat="1" applyFont="1" applyBorder="1"/>
    <xf numFmtId="10" fontId="7" fillId="0" borderId="2" xfId="0" applyNumberFormat="1" applyFont="1" applyBorder="1"/>
    <xf numFmtId="0" fontId="7" fillId="0" borderId="2" xfId="0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 wrapText="1"/>
    </xf>
    <xf numFmtId="10" fontId="0" fillId="60" borderId="1" xfId="0" applyNumberFormat="1" applyFill="1" applyBorder="1" applyAlignment="1">
      <alignment horizontal="right" wrapText="1"/>
    </xf>
    <xf numFmtId="10" fontId="0" fillId="61" borderId="1" xfId="0" applyNumberFormat="1" applyFill="1" applyBorder="1" applyAlignment="1">
      <alignment horizontal="right" wrapText="1"/>
    </xf>
    <xf numFmtId="10" fontId="0" fillId="72" borderId="1" xfId="0" applyNumberFormat="1" applyFill="1" applyBorder="1" applyAlignment="1">
      <alignment horizontal="right" wrapText="1"/>
    </xf>
    <xf numFmtId="10" fontId="0" fillId="65" borderId="1" xfId="0" applyNumberFormat="1" applyFill="1" applyBorder="1" applyAlignment="1">
      <alignment horizontal="right" wrapText="1"/>
    </xf>
    <xf numFmtId="10" fontId="0" fillId="69" borderId="1" xfId="0" applyNumberFormat="1" applyFill="1" applyBorder="1" applyAlignment="1">
      <alignment horizontal="right" wrapText="1"/>
    </xf>
    <xf numFmtId="10" fontId="0" fillId="64" borderId="1" xfId="0" applyNumberFormat="1" applyFill="1" applyBorder="1" applyAlignment="1">
      <alignment horizontal="right" wrapText="1"/>
    </xf>
    <xf numFmtId="10" fontId="0" fillId="62" borderId="1" xfId="0" applyNumberFormat="1" applyFill="1" applyBorder="1" applyAlignment="1">
      <alignment horizontal="right" wrapText="1"/>
    </xf>
    <xf numFmtId="10" fontId="0" fillId="67" borderId="1" xfId="0" applyNumberFormat="1" applyFill="1" applyBorder="1" applyAlignment="1">
      <alignment horizontal="right" wrapText="1"/>
    </xf>
    <xf numFmtId="10" fontId="0" fillId="70" borderId="1" xfId="0" applyNumberFormat="1" applyFill="1" applyBorder="1" applyAlignment="1">
      <alignment horizontal="right" wrapText="1"/>
    </xf>
    <xf numFmtId="10" fontId="0" fillId="119" borderId="1" xfId="0" applyNumberFormat="1" applyFill="1" applyBorder="1" applyAlignment="1">
      <alignment horizontal="right" wrapText="1"/>
    </xf>
    <xf numFmtId="10" fontId="0" fillId="95" borderId="1" xfId="0" applyNumberFormat="1" applyFill="1" applyBorder="1" applyAlignment="1">
      <alignment horizontal="right" wrapText="1"/>
    </xf>
    <xf numFmtId="10" fontId="0" fillId="120" borderId="1" xfId="0" applyNumberFormat="1" applyFill="1" applyBorder="1" applyAlignment="1">
      <alignment horizontal="right" wrapText="1"/>
    </xf>
    <xf numFmtId="10" fontId="0" fillId="63" borderId="1" xfId="0" applyNumberFormat="1" applyFill="1" applyBorder="1" applyAlignment="1">
      <alignment horizontal="right" wrapText="1"/>
    </xf>
    <xf numFmtId="10" fontId="0" fillId="123" borderId="1" xfId="0" applyNumberFormat="1" applyFill="1" applyBorder="1" applyAlignment="1">
      <alignment horizontal="right" wrapText="1"/>
    </xf>
    <xf numFmtId="10" fontId="0" fillId="77" borderId="1" xfId="0" applyNumberFormat="1" applyFill="1" applyBorder="1" applyAlignment="1">
      <alignment horizontal="right" wrapText="1"/>
    </xf>
    <xf numFmtId="10" fontId="0" fillId="81" borderId="1" xfId="0" applyNumberFormat="1" applyFill="1" applyBorder="1" applyAlignment="1">
      <alignment horizontal="right" wrapText="1"/>
    </xf>
    <xf numFmtId="10" fontId="0" fillId="83" borderId="1" xfId="0" applyNumberFormat="1" applyFill="1" applyBorder="1" applyAlignment="1">
      <alignment horizontal="right" wrapText="1"/>
    </xf>
    <xf numFmtId="10" fontId="0" fillId="85" borderId="1" xfId="0" applyNumberFormat="1" applyFill="1" applyBorder="1" applyAlignment="1">
      <alignment horizontal="right" wrapText="1"/>
    </xf>
    <xf numFmtId="10" fontId="0" fillId="87" borderId="1" xfId="0" applyNumberFormat="1" applyFill="1" applyBorder="1" applyAlignment="1">
      <alignment horizontal="right" wrapText="1"/>
    </xf>
    <xf numFmtId="10" fontId="0" fillId="88" borderId="1" xfId="0" applyNumberFormat="1" applyFill="1" applyBorder="1" applyAlignment="1">
      <alignment horizontal="right" wrapText="1"/>
    </xf>
    <xf numFmtId="10" fontId="0" fillId="96" borderId="1" xfId="0" applyNumberFormat="1" applyFill="1" applyBorder="1" applyAlignment="1">
      <alignment horizontal="right" wrapText="1"/>
    </xf>
    <xf numFmtId="10" fontId="0" fillId="68" borderId="1" xfId="0" applyNumberFormat="1" applyFill="1" applyBorder="1" applyAlignment="1">
      <alignment horizontal="right" wrapText="1"/>
    </xf>
    <xf numFmtId="10" fontId="0" fillId="97" borderId="1" xfId="0" applyNumberFormat="1" applyFill="1" applyBorder="1" applyAlignment="1">
      <alignment horizontal="right" wrapText="1"/>
    </xf>
    <xf numFmtId="10" fontId="0" fillId="93" borderId="1" xfId="0" applyNumberFormat="1" applyFill="1" applyBorder="1" applyAlignment="1">
      <alignment horizontal="right" wrapText="1"/>
    </xf>
    <xf numFmtId="10" fontId="0" fillId="76" borderId="1" xfId="0" applyNumberFormat="1" applyFill="1" applyBorder="1" applyAlignment="1">
      <alignment horizontal="right" wrapText="1"/>
    </xf>
    <xf numFmtId="10" fontId="0" fillId="73" borderId="1" xfId="0" applyNumberFormat="1" applyFill="1" applyBorder="1" applyAlignment="1">
      <alignment horizontal="right" wrapText="1"/>
    </xf>
    <xf numFmtId="10" fontId="0" fillId="98" borderId="1" xfId="0" applyNumberFormat="1" applyFill="1" applyBorder="1" applyAlignment="1">
      <alignment horizontal="right" wrapText="1"/>
    </xf>
    <xf numFmtId="10" fontId="0" fillId="74" borderId="1" xfId="0" applyNumberFormat="1" applyFill="1" applyBorder="1" applyAlignment="1">
      <alignment horizontal="right" wrapText="1"/>
    </xf>
    <xf numFmtId="10" fontId="0" fillId="89" borderId="1" xfId="0" applyNumberFormat="1" applyFill="1" applyBorder="1" applyAlignment="1">
      <alignment horizontal="right" wrapText="1"/>
    </xf>
    <xf numFmtId="10" fontId="0" fillId="103" borderId="1" xfId="0" applyNumberFormat="1" applyFill="1" applyBorder="1" applyAlignment="1">
      <alignment horizontal="right" wrapText="1"/>
    </xf>
    <xf numFmtId="10" fontId="0" fillId="78" borderId="1" xfId="0" applyNumberFormat="1" applyFill="1" applyBorder="1" applyAlignment="1">
      <alignment horizontal="right" wrapText="1"/>
    </xf>
    <xf numFmtId="10" fontId="0" fillId="90" borderId="1" xfId="0" applyNumberFormat="1" applyFill="1" applyBorder="1" applyAlignment="1">
      <alignment horizontal="right" wrapText="1"/>
    </xf>
    <xf numFmtId="10" fontId="0" fillId="104" borderId="1" xfId="0" applyNumberFormat="1" applyFill="1" applyBorder="1" applyAlignment="1">
      <alignment horizontal="right" wrapText="1"/>
    </xf>
    <xf numFmtId="10" fontId="0" fillId="75" borderId="1" xfId="0" applyNumberFormat="1" applyFill="1" applyBorder="1" applyAlignment="1">
      <alignment horizontal="right" wrapText="1"/>
    </xf>
    <xf numFmtId="10" fontId="0" fillId="79" borderId="1" xfId="0" applyNumberFormat="1" applyFill="1" applyBorder="1" applyAlignment="1">
      <alignment horizontal="right" wrapText="1"/>
    </xf>
    <xf numFmtId="10" fontId="0" fillId="106" borderId="1" xfId="0" applyNumberFormat="1" applyFill="1" applyBorder="1" applyAlignment="1">
      <alignment horizontal="right" wrapText="1"/>
    </xf>
    <xf numFmtId="10" fontId="0" fillId="82" borderId="1" xfId="0" applyNumberFormat="1" applyFill="1" applyBorder="1" applyAlignment="1">
      <alignment horizontal="right" wrapText="1"/>
    </xf>
    <xf numFmtId="10" fontId="0" fillId="91" borderId="1" xfId="0" applyNumberFormat="1" applyFill="1" applyBorder="1" applyAlignment="1">
      <alignment horizontal="right" wrapText="1"/>
    </xf>
    <xf numFmtId="10" fontId="0" fillId="110" borderId="1" xfId="0" applyNumberFormat="1" applyFill="1" applyBorder="1" applyAlignment="1">
      <alignment horizontal="right" wrapText="1"/>
    </xf>
    <xf numFmtId="10" fontId="0" fillId="112" borderId="1" xfId="0" applyNumberFormat="1" applyFill="1" applyBorder="1" applyAlignment="1">
      <alignment horizontal="right" wrapText="1"/>
    </xf>
    <xf numFmtId="10" fontId="0" fillId="80" borderId="1" xfId="0" applyNumberFormat="1" applyFill="1" applyBorder="1" applyAlignment="1">
      <alignment horizontal="right" wrapText="1"/>
    </xf>
    <xf numFmtId="10" fontId="0" fillId="92" borderId="1" xfId="0" applyNumberFormat="1" applyFill="1" applyBorder="1" applyAlignment="1">
      <alignment horizontal="right" wrapText="1"/>
    </xf>
    <xf numFmtId="10" fontId="0" fillId="99" borderId="1" xfId="0" applyNumberFormat="1" applyFill="1" applyBorder="1" applyAlignment="1">
      <alignment horizontal="right" wrapText="1"/>
    </xf>
    <xf numFmtId="10" fontId="0" fillId="107" borderId="1" xfId="0" applyNumberFormat="1" applyFill="1" applyBorder="1" applyAlignment="1">
      <alignment horizontal="right" wrapText="1"/>
    </xf>
    <xf numFmtId="10" fontId="0" fillId="84" borderId="1" xfId="0" applyNumberFormat="1" applyFill="1" applyBorder="1" applyAlignment="1">
      <alignment horizontal="right" wrapText="1"/>
    </xf>
    <xf numFmtId="10" fontId="0" fillId="100" borderId="1" xfId="0" applyNumberFormat="1" applyFill="1" applyBorder="1" applyAlignment="1">
      <alignment horizontal="right" wrapText="1"/>
    </xf>
    <xf numFmtId="10" fontId="0" fillId="108" borderId="1" xfId="0" applyNumberFormat="1" applyFill="1" applyBorder="1" applyAlignment="1">
      <alignment horizontal="right" wrapText="1"/>
    </xf>
    <xf numFmtId="10" fontId="0" fillId="86" borderId="1" xfId="0" applyNumberFormat="1" applyFill="1" applyBorder="1" applyAlignment="1">
      <alignment horizontal="right" wrapText="1"/>
    </xf>
    <xf numFmtId="10" fontId="0" fillId="109" borderId="1" xfId="0" applyNumberFormat="1" applyFill="1" applyBorder="1" applyAlignment="1">
      <alignment horizontal="right" wrapText="1"/>
    </xf>
    <xf numFmtId="10" fontId="0" fillId="94" borderId="1" xfId="0" applyNumberFormat="1" applyFill="1" applyBorder="1" applyAlignment="1">
      <alignment horizontal="right" wrapText="1"/>
    </xf>
    <xf numFmtId="10" fontId="0" fillId="101" borderId="1" xfId="0" applyNumberFormat="1" applyFill="1" applyBorder="1" applyAlignment="1">
      <alignment horizontal="right" wrapText="1"/>
    </xf>
    <xf numFmtId="10" fontId="0" fillId="105" borderId="1" xfId="0" applyNumberFormat="1" applyFill="1" applyBorder="1" applyAlignment="1">
      <alignment horizontal="right" wrapText="1"/>
    </xf>
    <xf numFmtId="10" fontId="0" fillId="71" borderId="1" xfId="0" applyNumberFormat="1" applyFill="1" applyBorder="1" applyAlignment="1">
      <alignment horizontal="right" wrapText="1"/>
    </xf>
    <xf numFmtId="10" fontId="0" fillId="102" borderId="1" xfId="0" applyNumberFormat="1" applyFill="1" applyBorder="1" applyAlignment="1">
      <alignment horizontal="right" wrapText="1"/>
    </xf>
    <xf numFmtId="10" fontId="0" fillId="111" borderId="1" xfId="0" applyNumberFormat="1" applyFill="1" applyBorder="1" applyAlignment="1">
      <alignment horizontal="right" wrapText="1"/>
    </xf>
    <xf numFmtId="10" fontId="0" fillId="113" borderId="1" xfId="0" applyNumberFormat="1" applyFill="1" applyBorder="1" applyAlignment="1">
      <alignment horizontal="right" wrapText="1"/>
    </xf>
    <xf numFmtId="10" fontId="0" fillId="114" borderId="1" xfId="0" applyNumberFormat="1" applyFill="1" applyBorder="1" applyAlignment="1">
      <alignment horizontal="right" wrapText="1"/>
    </xf>
    <xf numFmtId="10" fontId="0" fillId="66" borderId="1" xfId="0" applyNumberFormat="1" applyFill="1" applyBorder="1" applyAlignment="1">
      <alignment horizontal="right" wrapText="1"/>
    </xf>
    <xf numFmtId="10" fontId="0" fillId="115" borderId="1" xfId="0" applyNumberFormat="1" applyFill="1" applyBorder="1" applyAlignment="1">
      <alignment horizontal="right" wrapText="1"/>
    </xf>
    <xf numFmtId="10" fontId="0" fillId="121" borderId="1" xfId="0" applyNumberFormat="1" applyFill="1" applyBorder="1" applyAlignment="1">
      <alignment horizontal="right" wrapText="1"/>
    </xf>
    <xf numFmtId="10" fontId="0" fillId="116" borderId="1" xfId="0" applyNumberFormat="1" applyFill="1" applyBorder="1" applyAlignment="1">
      <alignment horizontal="right" wrapText="1"/>
    </xf>
    <xf numFmtId="10" fontId="0" fillId="122" borderId="1" xfId="0" applyNumberFormat="1" applyFill="1" applyBorder="1" applyAlignment="1">
      <alignment horizontal="right" wrapText="1"/>
    </xf>
    <xf numFmtId="10" fontId="0" fillId="117" borderId="1" xfId="0" applyNumberFormat="1" applyFill="1" applyBorder="1" applyAlignment="1">
      <alignment horizontal="right" wrapText="1"/>
    </xf>
    <xf numFmtId="10" fontId="0" fillId="118" borderId="1" xfId="0" applyNumberFormat="1" applyFill="1" applyBorder="1" applyAlignment="1">
      <alignment horizontal="right" wrapText="1"/>
    </xf>
    <xf numFmtId="10" fontId="0" fillId="124" borderId="1" xfId="0" applyNumberFormat="1" applyFill="1" applyBorder="1" applyAlignment="1">
      <alignment horizontal="right" wrapText="1"/>
    </xf>
    <xf numFmtId="10" fontId="0" fillId="126" borderId="1" xfId="0" applyNumberFormat="1" applyFill="1" applyBorder="1" applyAlignment="1">
      <alignment horizontal="right" wrapText="1"/>
    </xf>
    <xf numFmtId="10" fontId="0" fillId="125" borderId="1" xfId="0" applyNumberFormat="1" applyFill="1" applyBorder="1" applyAlignment="1">
      <alignment horizontal="right" wrapText="1"/>
    </xf>
    <xf numFmtId="10" fontId="0" fillId="127" borderId="1" xfId="0" applyNumberFormat="1" applyFill="1" applyBorder="1" applyAlignment="1">
      <alignment horizontal="right" wrapText="1"/>
    </xf>
    <xf numFmtId="10" fontId="0" fillId="128" borderId="1" xfId="0" applyNumberFormat="1" applyFill="1" applyBorder="1" applyAlignment="1">
      <alignment horizontal="right" wrapText="1"/>
    </xf>
    <xf numFmtId="10" fontId="0" fillId="129" borderId="1" xfId="0" applyNumberFormat="1" applyFill="1" applyBorder="1" applyAlignment="1">
      <alignment horizontal="right" wrapText="1"/>
    </xf>
    <xf numFmtId="10" fontId="0" fillId="130" borderId="1" xfId="0" applyNumberFormat="1" applyFill="1" applyBorder="1" applyAlignment="1">
      <alignment horizontal="right" wrapText="1"/>
    </xf>
    <xf numFmtId="10" fontId="0" fillId="131" borderId="1" xfId="0" applyNumberFormat="1" applyFill="1" applyBorder="1" applyAlignment="1">
      <alignment horizontal="right" wrapText="1"/>
    </xf>
    <xf numFmtId="10" fontId="0" fillId="132" borderId="1" xfId="0" applyNumberFormat="1" applyFill="1" applyBorder="1" applyAlignment="1">
      <alignment horizontal="right" wrapText="1"/>
    </xf>
    <xf numFmtId="10" fontId="0" fillId="133" borderId="1" xfId="0" applyNumberFormat="1" applyFill="1" applyBorder="1" applyAlignment="1">
      <alignment horizontal="right" wrapText="1"/>
    </xf>
    <xf numFmtId="10" fontId="0" fillId="134" borderId="1" xfId="0" applyNumberFormat="1" applyFill="1" applyBorder="1" applyAlignment="1">
      <alignment horizontal="right" wrapText="1"/>
    </xf>
    <xf numFmtId="0" fontId="1" fillId="0" borderId="0" xfId="0" applyFont="1"/>
    <xf numFmtId="0" fontId="0" fillId="0" borderId="0" xfId="0"/>
    <xf numFmtId="0" fontId="6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4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2575" cy="5334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0</xdr:rowOff>
    </xdr:from>
    <xdr:ext cx="8572500" cy="28575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8572500" cy="28575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8572500" cy="28575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8572500" cy="28575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8572500" cy="28575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8572500" cy="28575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8572500" cy="28575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8572500" cy="28575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8572500" cy="28575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8572500" cy="28575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8572500" cy="28575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8572500" cy="28575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8572500" cy="28575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8572500" cy="28575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13"/>
  <sheetViews>
    <sheetView tabSelected="1" workbookViewId="0">
      <selection activeCell="A4" sqref="A4"/>
    </sheetView>
  </sheetViews>
  <sheetFormatPr baseColWidth="10" defaultColWidth="8.83203125" defaultRowHeight="15" x14ac:dyDescent="0.2"/>
  <cols>
    <col min="2" max="3" width="17" customWidth="1"/>
  </cols>
  <sheetData>
    <row r="5" spans="2:11" ht="50" customHeight="1" x14ac:dyDescent="0.35">
      <c r="B5" s="165" t="s">
        <v>0</v>
      </c>
      <c r="C5" s="166"/>
      <c r="D5" s="166"/>
      <c r="E5" s="166"/>
      <c r="F5" s="166"/>
      <c r="G5" s="166"/>
      <c r="H5" s="166"/>
      <c r="I5" s="166"/>
      <c r="J5" s="166"/>
      <c r="K5" s="166"/>
    </row>
    <row r="6" spans="2:11" ht="25" customHeight="1" x14ac:dyDescent="0.25">
      <c r="B6" s="2">
        <v>1234567</v>
      </c>
      <c r="C6" s="2" t="s">
        <v>125</v>
      </c>
    </row>
    <row r="11" spans="2:11" x14ac:dyDescent="0.2">
      <c r="B11" t="s">
        <v>1</v>
      </c>
      <c r="C11" t="s">
        <v>2</v>
      </c>
    </row>
    <row r="12" spans="2:11" x14ac:dyDescent="0.2">
      <c r="B12" t="s">
        <v>3</v>
      </c>
      <c r="C12" t="s">
        <v>4</v>
      </c>
    </row>
    <row r="13" spans="2:11" x14ac:dyDescent="0.2">
      <c r="B13" t="s">
        <v>5</v>
      </c>
      <c r="C13" t="s">
        <v>6</v>
      </c>
    </row>
  </sheetData>
  <mergeCells count="1">
    <mergeCell ref="B5:K5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6"/>
  <sheetViews>
    <sheetView workbookViewId="0">
      <selection activeCell="A2" sqref="A2"/>
    </sheetView>
  </sheetViews>
  <sheetFormatPr baseColWidth="10" defaultColWidth="8.83203125" defaultRowHeight="15" x14ac:dyDescent="0.2"/>
  <cols>
    <col min="1" max="20" width="13" customWidth="1"/>
  </cols>
  <sheetData>
    <row r="1" spans="1:10" ht="25" customHeight="1" x14ac:dyDescent="0.25">
      <c r="A1" s="2" t="s">
        <v>168</v>
      </c>
      <c r="G1" s="2" t="s">
        <v>126</v>
      </c>
    </row>
    <row r="3" spans="1:10" ht="48" x14ac:dyDescent="0.2">
      <c r="A3" s="14" t="s">
        <v>63</v>
      </c>
      <c r="B3" s="14" t="s">
        <v>91</v>
      </c>
      <c r="C3" s="14" t="s">
        <v>62</v>
      </c>
      <c r="D3" s="14" t="s">
        <v>92</v>
      </c>
      <c r="E3" s="14" t="s">
        <v>93</v>
      </c>
      <c r="F3" s="14" t="s">
        <v>94</v>
      </c>
      <c r="G3" s="14" t="s">
        <v>95</v>
      </c>
      <c r="H3" s="14" t="s">
        <v>96</v>
      </c>
      <c r="I3" s="14" t="s">
        <v>97</v>
      </c>
      <c r="J3" s="14" t="s">
        <v>98</v>
      </c>
    </row>
    <row r="4" spans="1:10" x14ac:dyDescent="0.2">
      <c r="A4" s="16">
        <v>1</v>
      </c>
      <c r="B4" s="16">
        <v>1381074</v>
      </c>
      <c r="C4" s="16">
        <v>0</v>
      </c>
      <c r="D4" s="16">
        <v>1381074</v>
      </c>
      <c r="E4" s="16">
        <v>5575</v>
      </c>
      <c r="F4" s="20">
        <v>4.0367134563390524E-3</v>
      </c>
      <c r="G4" s="16">
        <v>3254305</v>
      </c>
      <c r="H4" s="16">
        <v>14897</v>
      </c>
      <c r="I4" s="16">
        <v>7552</v>
      </c>
      <c r="J4" s="20">
        <v>2.3206183808831692E-3</v>
      </c>
    </row>
    <row r="5" spans="1:10" x14ac:dyDescent="0.2">
      <c r="A5" s="16">
        <v>2</v>
      </c>
      <c r="B5" s="16">
        <v>569741</v>
      </c>
      <c r="C5" s="16">
        <v>569741</v>
      </c>
      <c r="D5" s="16">
        <v>1139482</v>
      </c>
      <c r="E5" s="16">
        <v>3262</v>
      </c>
      <c r="F5" s="20">
        <v>2.8627042814191009E-3</v>
      </c>
      <c r="G5" s="16">
        <v>1873231</v>
      </c>
      <c r="H5" s="16">
        <v>9322</v>
      </c>
      <c r="I5" s="16">
        <v>3070</v>
      </c>
      <c r="J5" s="20">
        <v>8.1943978078517809E-4</v>
      </c>
    </row>
    <row r="6" spans="1:10" x14ac:dyDescent="0.2">
      <c r="A6" s="16">
        <v>3</v>
      </c>
      <c r="B6" s="16">
        <v>1224921</v>
      </c>
      <c r="C6" s="16">
        <v>2449842</v>
      </c>
      <c r="D6" s="16">
        <v>3674763</v>
      </c>
      <c r="E6" s="16">
        <v>5612</v>
      </c>
      <c r="F6" s="20">
        <v>1.5271733170275201E-3</v>
      </c>
      <c r="G6" s="16">
        <v>1303490</v>
      </c>
      <c r="H6" s="16">
        <v>6060</v>
      </c>
      <c r="I6" s="16">
        <v>1201</v>
      </c>
      <c r="J6" s="20">
        <v>3.0712420757607139E-4</v>
      </c>
    </row>
    <row r="7" spans="1:10" x14ac:dyDescent="0.2">
      <c r="A7" s="16">
        <v>4</v>
      </c>
      <c r="B7" s="16">
        <v>58358</v>
      </c>
      <c r="C7" s="16">
        <v>175074</v>
      </c>
      <c r="D7" s="16">
        <v>233432</v>
      </c>
      <c r="E7" s="16">
        <v>299</v>
      </c>
      <c r="F7" s="20">
        <v>1.2808869392371221E-3</v>
      </c>
      <c r="G7" s="16">
        <v>78569</v>
      </c>
      <c r="H7" s="16">
        <v>448</v>
      </c>
      <c r="I7" s="16">
        <v>82</v>
      </c>
      <c r="J7" s="20">
        <v>2.6091715562117382E-4</v>
      </c>
    </row>
    <row r="8" spans="1:10" x14ac:dyDescent="0.2">
      <c r="A8" s="16">
        <v>5</v>
      </c>
      <c r="B8" s="16">
        <v>11278</v>
      </c>
      <c r="C8" s="16">
        <v>45112</v>
      </c>
      <c r="D8" s="16">
        <v>56390</v>
      </c>
      <c r="E8" s="16">
        <v>78</v>
      </c>
      <c r="F8" s="20">
        <v>1.383223975882249E-3</v>
      </c>
      <c r="G8" s="16">
        <v>20211</v>
      </c>
      <c r="H8" s="16">
        <v>149</v>
      </c>
      <c r="I8" s="16">
        <v>27</v>
      </c>
      <c r="J8" s="20">
        <v>2.671812379397358E-4</v>
      </c>
    </row>
    <row r="9" spans="1:10" x14ac:dyDescent="0.2">
      <c r="A9" s="16">
        <v>6</v>
      </c>
      <c r="B9" s="16">
        <v>5387</v>
      </c>
      <c r="C9" s="16">
        <v>26935</v>
      </c>
      <c r="D9" s="16">
        <v>32322</v>
      </c>
      <c r="E9" s="16">
        <v>41</v>
      </c>
      <c r="F9" s="20">
        <v>1.2684858610234519E-3</v>
      </c>
      <c r="G9" s="16">
        <v>8933</v>
      </c>
      <c r="H9" s="16">
        <v>71</v>
      </c>
      <c r="I9" s="16">
        <v>5</v>
      </c>
      <c r="J9" s="20">
        <v>9.328706295011008E-5</v>
      </c>
    </row>
    <row r="10" spans="1:10" x14ac:dyDescent="0.2">
      <c r="A10" s="16">
        <v>7</v>
      </c>
      <c r="B10" s="16">
        <v>1385</v>
      </c>
      <c r="C10" s="16">
        <v>8310</v>
      </c>
      <c r="D10" s="16">
        <v>9695</v>
      </c>
      <c r="E10" s="16">
        <v>16</v>
      </c>
      <c r="F10" s="20">
        <v>1.650335224342445E-3</v>
      </c>
      <c r="G10" s="16">
        <v>3546</v>
      </c>
      <c r="H10" s="16">
        <v>30</v>
      </c>
      <c r="I10" s="16">
        <v>5</v>
      </c>
      <c r="J10" s="20">
        <v>2.0143421158649581E-4</v>
      </c>
    </row>
    <row r="11" spans="1:10" x14ac:dyDescent="0.2">
      <c r="A11" s="16">
        <v>8</v>
      </c>
      <c r="B11" s="16">
        <v>652</v>
      </c>
      <c r="C11" s="16">
        <v>4564</v>
      </c>
      <c r="D11" s="16">
        <v>5216</v>
      </c>
      <c r="E11" s="16">
        <v>3</v>
      </c>
      <c r="F11" s="20">
        <v>5.7515337423312887E-4</v>
      </c>
      <c r="G11" s="16">
        <v>2161</v>
      </c>
      <c r="H11" s="16">
        <v>14</v>
      </c>
      <c r="I11" s="16"/>
      <c r="J11" s="20"/>
    </row>
    <row r="12" spans="1:10" x14ac:dyDescent="0.2">
      <c r="A12" s="16">
        <v>9</v>
      </c>
      <c r="B12" s="16">
        <v>472</v>
      </c>
      <c r="C12" s="16">
        <v>3776</v>
      </c>
      <c r="D12" s="16">
        <v>4248</v>
      </c>
      <c r="E12" s="16">
        <v>2</v>
      </c>
      <c r="F12" s="20">
        <v>4.7080979284369107E-4</v>
      </c>
      <c r="G12" s="16">
        <v>1509</v>
      </c>
      <c r="H12" s="16">
        <v>11</v>
      </c>
      <c r="I12" s="16">
        <v>1</v>
      </c>
      <c r="J12" s="20">
        <v>7.3632280391723731E-5</v>
      </c>
    </row>
    <row r="13" spans="1:10" x14ac:dyDescent="0.2">
      <c r="A13" s="16">
        <v>10</v>
      </c>
      <c r="B13" s="16">
        <v>257</v>
      </c>
      <c r="C13" s="16">
        <v>2313</v>
      </c>
      <c r="D13" s="16">
        <v>2570</v>
      </c>
      <c r="E13" s="16">
        <v>3</v>
      </c>
      <c r="F13" s="20">
        <v>1.167315175097276E-3</v>
      </c>
      <c r="G13" s="16">
        <v>1037</v>
      </c>
      <c r="H13" s="16">
        <v>9</v>
      </c>
      <c r="I13" s="16">
        <v>1</v>
      </c>
      <c r="J13" s="20">
        <v>9.6432015429122472E-5</v>
      </c>
    </row>
    <row r="14" spans="1:10" x14ac:dyDescent="0.2">
      <c r="A14" s="16">
        <v>11</v>
      </c>
      <c r="B14" s="16">
        <v>174</v>
      </c>
      <c r="C14" s="16">
        <v>1740</v>
      </c>
      <c r="D14" s="16">
        <v>1914</v>
      </c>
      <c r="E14" s="16">
        <v>2</v>
      </c>
      <c r="F14" s="20">
        <v>1.0449320794148379E-3</v>
      </c>
      <c r="G14" s="16">
        <v>780</v>
      </c>
      <c r="H14" s="16">
        <v>6</v>
      </c>
      <c r="I14" s="16"/>
      <c r="J14" s="20"/>
    </row>
    <row r="15" spans="1:10" x14ac:dyDescent="0.2">
      <c r="A15" s="16">
        <v>12</v>
      </c>
      <c r="B15" s="16">
        <v>606</v>
      </c>
      <c r="C15" s="16">
        <v>13068</v>
      </c>
      <c r="D15" s="16">
        <v>13674</v>
      </c>
      <c r="E15" s="16">
        <v>4</v>
      </c>
      <c r="F15" s="20">
        <v>2.9252596167909901E-4</v>
      </c>
      <c r="G15" s="16">
        <v>606</v>
      </c>
      <c r="H15" s="16">
        <v>4</v>
      </c>
      <c r="I15" s="16">
        <v>1</v>
      </c>
      <c r="J15" s="20">
        <v>1.3751375137513751E-4</v>
      </c>
    </row>
    <row r="16" spans="1:10" ht="16" x14ac:dyDescent="0.2">
      <c r="A16" s="21" t="s">
        <v>89</v>
      </c>
      <c r="B16" s="19">
        <v>3254305</v>
      </c>
      <c r="C16" s="21"/>
      <c r="D16" s="19">
        <v>6554780</v>
      </c>
      <c r="E16" s="19">
        <v>14897</v>
      </c>
      <c r="F16" s="21">
        <v>4.5776287102776156E-3</v>
      </c>
      <c r="G16" s="19">
        <v>3254305</v>
      </c>
      <c r="H16" s="19">
        <v>14897</v>
      </c>
      <c r="I16" s="19">
        <v>11945</v>
      </c>
      <c r="J16" s="21"/>
    </row>
    <row r="18" spans="4:5" x14ac:dyDescent="0.2">
      <c r="D18" s="22" t="s">
        <v>99</v>
      </c>
      <c r="E18" s="23">
        <v>11418</v>
      </c>
    </row>
    <row r="71" spans="1:13" ht="25" customHeight="1" x14ac:dyDescent="0.25">
      <c r="A71" s="2" t="s">
        <v>100</v>
      </c>
    </row>
    <row r="73" spans="1:13" x14ac:dyDescent="0.2">
      <c r="A73" s="168" t="s">
        <v>101</v>
      </c>
      <c r="B73" s="167" t="s">
        <v>102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x14ac:dyDescent="0.2">
      <c r="A74" s="169"/>
      <c r="B74" s="25">
        <v>0</v>
      </c>
      <c r="C74" s="25">
        <v>1</v>
      </c>
      <c r="D74" s="25">
        <v>2</v>
      </c>
      <c r="E74" s="25">
        <v>3</v>
      </c>
      <c r="F74" s="25">
        <v>4</v>
      </c>
      <c r="G74" s="25">
        <v>5</v>
      </c>
      <c r="H74" s="25">
        <v>6</v>
      </c>
      <c r="I74" s="25">
        <v>7</v>
      </c>
      <c r="J74" s="25">
        <v>9</v>
      </c>
      <c r="K74" s="25">
        <v>10</v>
      </c>
      <c r="L74" s="25">
        <v>12</v>
      </c>
    </row>
    <row r="75" spans="1:13" x14ac:dyDescent="0.2">
      <c r="A75" s="24">
        <v>1</v>
      </c>
      <c r="B75" s="39">
        <v>0.27443946188340812</v>
      </c>
      <c r="C75" s="157">
        <v>0.72556053811659194</v>
      </c>
      <c r="D75" s="15"/>
      <c r="E75" s="15"/>
      <c r="F75" s="15"/>
      <c r="G75" s="15"/>
      <c r="H75" s="15"/>
      <c r="I75" s="15"/>
      <c r="J75" s="15"/>
      <c r="K75" s="15"/>
      <c r="L75" s="15"/>
    </row>
    <row r="76" spans="1:13" x14ac:dyDescent="0.2">
      <c r="A76" s="24">
        <v>2</v>
      </c>
      <c r="B76" s="96">
        <v>0.18148375229920291</v>
      </c>
      <c r="C76" s="123">
        <v>0.46351931330472101</v>
      </c>
      <c r="D76" s="158">
        <v>0.35499693439607599</v>
      </c>
      <c r="E76" s="15"/>
      <c r="F76" s="15"/>
      <c r="G76" s="15"/>
      <c r="H76" s="15"/>
      <c r="I76" s="15"/>
      <c r="J76" s="15"/>
      <c r="K76" s="15"/>
      <c r="L76" s="15"/>
    </row>
    <row r="77" spans="1:13" x14ac:dyDescent="0.2">
      <c r="A77" s="24">
        <v>3</v>
      </c>
      <c r="B77" s="49">
        <v>0.13845331432644331</v>
      </c>
      <c r="C77" s="34">
        <v>0.33695652173913038</v>
      </c>
      <c r="D77" s="159">
        <v>0.32323592302209547</v>
      </c>
      <c r="E77" s="94">
        <v>0.2013542409123307</v>
      </c>
      <c r="F77" s="15"/>
      <c r="G77" s="15"/>
      <c r="H77" s="15"/>
      <c r="I77" s="15"/>
      <c r="J77" s="15"/>
      <c r="K77" s="15"/>
      <c r="L77" s="15"/>
    </row>
    <row r="78" spans="1:13" x14ac:dyDescent="0.2">
      <c r="A78" s="24">
        <v>4</v>
      </c>
      <c r="B78" s="126">
        <v>0.14381270903010029</v>
      </c>
      <c r="C78" s="121">
        <v>0.25752508361204007</v>
      </c>
      <c r="D78" s="142">
        <v>0.23076923076923081</v>
      </c>
      <c r="E78" s="56">
        <v>0.16387959866220739</v>
      </c>
      <c r="F78" s="131">
        <v>0.20401337792642141</v>
      </c>
      <c r="G78" s="15"/>
      <c r="H78" s="15"/>
      <c r="I78" s="15"/>
      <c r="J78" s="15"/>
      <c r="K78" s="15"/>
      <c r="L78" s="15"/>
    </row>
    <row r="79" spans="1:13" x14ac:dyDescent="0.2">
      <c r="A79" s="24">
        <v>5</v>
      </c>
      <c r="B79" s="67">
        <v>8.9743589743589744E-2</v>
      </c>
      <c r="C79" s="131">
        <v>0.20512820512820509</v>
      </c>
      <c r="D79" s="41">
        <v>0.21794871794871801</v>
      </c>
      <c r="E79" s="54">
        <v>0.16666666666666671</v>
      </c>
      <c r="F79" s="45">
        <v>0.15384615384615391</v>
      </c>
      <c r="G79" s="54">
        <v>0.16666666666666671</v>
      </c>
      <c r="H79" s="15"/>
      <c r="I79" s="15"/>
      <c r="J79" s="15"/>
      <c r="K79" s="15"/>
      <c r="L79" s="15"/>
    </row>
    <row r="80" spans="1:13" x14ac:dyDescent="0.2">
      <c r="A80" s="24">
        <v>6</v>
      </c>
      <c r="B80" s="97">
        <v>7.3170731707317069E-2</v>
      </c>
      <c r="C80" s="92">
        <v>0.14634146341463411</v>
      </c>
      <c r="D80" s="98">
        <v>0.1951219512195122</v>
      </c>
      <c r="E80" s="53">
        <v>0.12195121951219511</v>
      </c>
      <c r="F80" s="47">
        <v>0.17073170731707321</v>
      </c>
      <c r="G80" s="47">
        <v>0.17073170731707321</v>
      </c>
      <c r="H80" s="53">
        <v>0.12195121951219511</v>
      </c>
      <c r="I80" s="15"/>
      <c r="J80" s="15"/>
      <c r="K80" s="15"/>
      <c r="L80" s="15"/>
    </row>
    <row r="81" spans="1:12" x14ac:dyDescent="0.2">
      <c r="A81" s="24">
        <v>7</v>
      </c>
      <c r="B81" s="15"/>
      <c r="C81" s="153">
        <v>0.25</v>
      </c>
      <c r="D81" s="70">
        <v>6.25E-2</v>
      </c>
      <c r="E81" s="53">
        <v>0.125</v>
      </c>
      <c r="F81" s="53">
        <v>0.125</v>
      </c>
      <c r="G81" s="153">
        <v>0.25</v>
      </c>
      <c r="H81" s="15"/>
      <c r="I81" s="42">
        <v>0.1875</v>
      </c>
      <c r="J81" s="15"/>
      <c r="K81" s="15"/>
      <c r="L81" s="15"/>
    </row>
    <row r="82" spans="1:12" x14ac:dyDescent="0.2">
      <c r="A82" s="24">
        <v>8</v>
      </c>
      <c r="B82" s="15"/>
      <c r="C82" s="15"/>
      <c r="D82" s="112">
        <v>0.66666666666666663</v>
      </c>
      <c r="E82" s="15"/>
      <c r="F82" s="15"/>
      <c r="G82" s="160">
        <v>0.33333333333333331</v>
      </c>
      <c r="H82" s="15"/>
      <c r="I82" s="15"/>
      <c r="J82" s="15"/>
      <c r="K82" s="15"/>
      <c r="L82" s="15"/>
    </row>
    <row r="83" spans="1:12" x14ac:dyDescent="0.2">
      <c r="A83" s="24">
        <v>9</v>
      </c>
      <c r="B83" s="15"/>
      <c r="C83" s="15"/>
      <c r="D83" s="15"/>
      <c r="E83" s="15"/>
      <c r="F83" s="15"/>
      <c r="G83" s="15"/>
      <c r="H83" s="15"/>
      <c r="I83" s="134">
        <v>1</v>
      </c>
      <c r="J83" s="15"/>
      <c r="K83" s="15"/>
      <c r="L83" s="15"/>
    </row>
    <row r="84" spans="1:12" x14ac:dyDescent="0.2">
      <c r="A84" s="24">
        <v>10</v>
      </c>
      <c r="B84" s="15"/>
      <c r="C84" s="15"/>
      <c r="D84" s="15"/>
      <c r="E84" s="160">
        <v>0.33333333333333331</v>
      </c>
      <c r="F84" s="15"/>
      <c r="G84" s="15"/>
      <c r="H84" s="15"/>
      <c r="I84" s="15"/>
      <c r="J84" s="160">
        <v>0.33333333333333331</v>
      </c>
      <c r="K84" s="160">
        <v>0.33333333333333331</v>
      </c>
      <c r="L84" s="15"/>
    </row>
    <row r="85" spans="1:12" x14ac:dyDescent="0.2">
      <c r="A85" s="24">
        <v>11</v>
      </c>
      <c r="B85" s="15"/>
      <c r="C85" s="15"/>
      <c r="D85" s="156">
        <v>0.5</v>
      </c>
      <c r="E85" s="15"/>
      <c r="F85" s="15"/>
      <c r="G85" s="156">
        <v>0.5</v>
      </c>
      <c r="H85" s="15"/>
      <c r="I85" s="15"/>
      <c r="J85" s="15"/>
      <c r="K85" s="15"/>
      <c r="L85" s="15"/>
    </row>
    <row r="86" spans="1:12" x14ac:dyDescent="0.2">
      <c r="A86" s="24">
        <v>12</v>
      </c>
      <c r="B86" s="15"/>
      <c r="C86" s="153">
        <v>0.25</v>
      </c>
      <c r="D86" s="15"/>
      <c r="E86" s="153">
        <v>0.25</v>
      </c>
      <c r="F86" s="15"/>
      <c r="G86" s="153">
        <v>0.25</v>
      </c>
      <c r="H86" s="15"/>
      <c r="I86" s="15"/>
      <c r="J86" s="15"/>
      <c r="K86" s="15"/>
      <c r="L86" s="153">
        <v>0.25</v>
      </c>
    </row>
  </sheetData>
  <mergeCells count="2">
    <mergeCell ref="A73:A74"/>
    <mergeCell ref="B73:M7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86"/>
  <sheetViews>
    <sheetView workbookViewId="0">
      <selection activeCell="A2" sqref="A2"/>
    </sheetView>
  </sheetViews>
  <sheetFormatPr baseColWidth="10" defaultColWidth="8.83203125" defaultRowHeight="15" x14ac:dyDescent="0.2"/>
  <cols>
    <col min="1" max="20" width="13" customWidth="1"/>
  </cols>
  <sheetData>
    <row r="1" spans="1:10" ht="25" customHeight="1" x14ac:dyDescent="0.25">
      <c r="A1" s="2" t="s">
        <v>169</v>
      </c>
      <c r="G1" s="2" t="s">
        <v>128</v>
      </c>
    </row>
    <row r="3" spans="1:10" ht="48" x14ac:dyDescent="0.2">
      <c r="A3" s="14" t="s">
        <v>63</v>
      </c>
      <c r="B3" s="14" t="s">
        <v>91</v>
      </c>
      <c r="C3" s="14" t="s">
        <v>62</v>
      </c>
      <c r="D3" s="14" t="s">
        <v>92</v>
      </c>
      <c r="E3" s="14" t="s">
        <v>93</v>
      </c>
      <c r="F3" s="14" t="s">
        <v>94</v>
      </c>
      <c r="G3" s="14" t="s">
        <v>95</v>
      </c>
      <c r="H3" s="14" t="s">
        <v>96</v>
      </c>
      <c r="I3" s="14" t="s">
        <v>97</v>
      </c>
      <c r="J3" s="14" t="s">
        <v>98</v>
      </c>
    </row>
    <row r="4" spans="1:10" x14ac:dyDescent="0.2">
      <c r="A4" s="16">
        <v>1</v>
      </c>
      <c r="B4" s="16">
        <v>294640</v>
      </c>
      <c r="C4" s="16">
        <v>0</v>
      </c>
      <c r="D4" s="16">
        <v>294640</v>
      </c>
      <c r="E4" s="16">
        <v>3090</v>
      </c>
      <c r="F4" s="20">
        <v>1.048737442302471E-2</v>
      </c>
      <c r="G4" s="16">
        <v>524022</v>
      </c>
      <c r="H4" s="16">
        <v>14913</v>
      </c>
      <c r="I4" s="16">
        <v>5840</v>
      </c>
      <c r="J4" s="20">
        <v>1.1144570266133859E-2</v>
      </c>
    </row>
    <row r="5" spans="1:10" x14ac:dyDescent="0.2">
      <c r="A5" s="16">
        <v>2</v>
      </c>
      <c r="B5" s="16">
        <v>81230</v>
      </c>
      <c r="C5" s="16">
        <v>81230</v>
      </c>
      <c r="D5" s="16">
        <v>162460</v>
      </c>
      <c r="E5" s="16">
        <v>1758</v>
      </c>
      <c r="F5" s="20">
        <v>1.082112520004924E-2</v>
      </c>
      <c r="G5" s="16">
        <v>229382</v>
      </c>
      <c r="H5" s="16">
        <v>11823</v>
      </c>
      <c r="I5" s="16">
        <v>2684</v>
      </c>
      <c r="J5" s="20">
        <v>5.850502654959849E-3</v>
      </c>
    </row>
    <row r="6" spans="1:10" x14ac:dyDescent="0.2">
      <c r="A6" s="16">
        <v>3</v>
      </c>
      <c r="B6" s="16">
        <v>37419</v>
      </c>
      <c r="C6" s="16">
        <v>74838</v>
      </c>
      <c r="D6" s="16">
        <v>112257</v>
      </c>
      <c r="E6" s="16">
        <v>1266</v>
      </c>
      <c r="F6" s="20">
        <v>1.12776931505385E-2</v>
      </c>
      <c r="G6" s="16">
        <v>148152</v>
      </c>
      <c r="H6" s="16">
        <v>10065</v>
      </c>
      <c r="I6" s="16">
        <v>1729</v>
      </c>
      <c r="J6" s="20">
        <v>3.8901488561297408E-3</v>
      </c>
    </row>
    <row r="7" spans="1:10" x14ac:dyDescent="0.2">
      <c r="A7" s="16">
        <v>4</v>
      </c>
      <c r="B7" s="16">
        <v>23377</v>
      </c>
      <c r="C7" s="16">
        <v>70131</v>
      </c>
      <c r="D7" s="16">
        <v>93508</v>
      </c>
      <c r="E7" s="16">
        <v>1183</v>
      </c>
      <c r="F7" s="20">
        <v>1.2651323950891901E-2</v>
      </c>
      <c r="G7" s="16">
        <v>110733</v>
      </c>
      <c r="H7" s="16">
        <v>8799</v>
      </c>
      <c r="I7" s="16">
        <v>1311</v>
      </c>
      <c r="J7" s="20">
        <v>2.959822275202514E-3</v>
      </c>
    </row>
    <row r="8" spans="1:10" x14ac:dyDescent="0.2">
      <c r="A8" s="16">
        <v>5</v>
      </c>
      <c r="B8" s="16">
        <v>25340</v>
      </c>
      <c r="C8" s="16">
        <v>101360</v>
      </c>
      <c r="D8" s="16">
        <v>126700</v>
      </c>
      <c r="E8" s="16">
        <v>1644</v>
      </c>
      <c r="F8" s="20">
        <v>1.2975532754538281E-2</v>
      </c>
      <c r="G8" s="16">
        <v>87356</v>
      </c>
      <c r="H8" s="16">
        <v>7616</v>
      </c>
      <c r="I8" s="16">
        <v>1020</v>
      </c>
      <c r="J8" s="20">
        <v>2.3352717615275419E-3</v>
      </c>
    </row>
    <row r="9" spans="1:10" x14ac:dyDescent="0.2">
      <c r="A9" s="16">
        <v>6</v>
      </c>
      <c r="B9" s="16">
        <v>18045</v>
      </c>
      <c r="C9" s="16">
        <v>90225</v>
      </c>
      <c r="D9" s="16">
        <v>108270</v>
      </c>
      <c r="E9" s="16">
        <v>1378</v>
      </c>
      <c r="F9" s="20">
        <v>1.2727440657615221E-2</v>
      </c>
      <c r="G9" s="16">
        <v>62016</v>
      </c>
      <c r="H9" s="16">
        <v>5972</v>
      </c>
      <c r="I9" s="16">
        <v>641</v>
      </c>
      <c r="J9" s="20">
        <v>1.722673718610251E-3</v>
      </c>
    </row>
    <row r="10" spans="1:10" x14ac:dyDescent="0.2">
      <c r="A10" s="16">
        <v>7</v>
      </c>
      <c r="B10" s="16">
        <v>9449</v>
      </c>
      <c r="C10" s="16">
        <v>56694</v>
      </c>
      <c r="D10" s="16">
        <v>66143</v>
      </c>
      <c r="E10" s="16">
        <v>883</v>
      </c>
      <c r="F10" s="20">
        <v>1.3349863175241519E-2</v>
      </c>
      <c r="G10" s="16">
        <v>43971</v>
      </c>
      <c r="H10" s="16">
        <v>4594</v>
      </c>
      <c r="I10" s="16">
        <v>519</v>
      </c>
      <c r="J10" s="20">
        <v>1.6861762785212329E-3</v>
      </c>
    </row>
    <row r="11" spans="1:10" x14ac:dyDescent="0.2">
      <c r="A11" s="16">
        <v>8</v>
      </c>
      <c r="B11" s="16">
        <v>16775</v>
      </c>
      <c r="C11" s="16">
        <v>117425</v>
      </c>
      <c r="D11" s="16">
        <v>134200</v>
      </c>
      <c r="E11" s="16">
        <v>1630</v>
      </c>
      <c r="F11" s="20">
        <v>1.214605067064083E-2</v>
      </c>
      <c r="G11" s="16">
        <v>34522</v>
      </c>
      <c r="H11" s="16">
        <v>3711</v>
      </c>
      <c r="I11" s="16">
        <v>383</v>
      </c>
      <c r="J11" s="20">
        <v>1.386796825212908E-3</v>
      </c>
    </row>
    <row r="12" spans="1:10" x14ac:dyDescent="0.2">
      <c r="A12" s="16">
        <v>9</v>
      </c>
      <c r="B12" s="16">
        <v>4240</v>
      </c>
      <c r="C12" s="16">
        <v>33920</v>
      </c>
      <c r="D12" s="16">
        <v>38160</v>
      </c>
      <c r="E12" s="16">
        <v>457</v>
      </c>
      <c r="F12" s="20">
        <v>1.197589098532495E-2</v>
      </c>
      <c r="G12" s="16">
        <v>17747</v>
      </c>
      <c r="H12" s="16">
        <v>2081</v>
      </c>
      <c r="I12" s="16">
        <v>161</v>
      </c>
      <c r="J12" s="20">
        <v>1.0079950915021631E-3</v>
      </c>
    </row>
    <row r="13" spans="1:10" x14ac:dyDescent="0.2">
      <c r="A13" s="16">
        <v>10</v>
      </c>
      <c r="B13" s="16">
        <v>2767</v>
      </c>
      <c r="C13" s="16">
        <v>24903</v>
      </c>
      <c r="D13" s="16">
        <v>27670</v>
      </c>
      <c r="E13" s="16">
        <v>319</v>
      </c>
      <c r="F13" s="20">
        <v>1.152873147813516E-2</v>
      </c>
      <c r="G13" s="16">
        <v>13507</v>
      </c>
      <c r="H13" s="16">
        <v>1624</v>
      </c>
      <c r="I13" s="16">
        <v>123</v>
      </c>
      <c r="J13" s="20">
        <v>9.1063892796327834E-4</v>
      </c>
    </row>
    <row r="14" spans="1:10" x14ac:dyDescent="0.2">
      <c r="A14" s="16">
        <v>11</v>
      </c>
      <c r="B14" s="16">
        <v>1754</v>
      </c>
      <c r="C14" s="16">
        <v>17540</v>
      </c>
      <c r="D14" s="16">
        <v>19294</v>
      </c>
      <c r="E14" s="16">
        <v>168</v>
      </c>
      <c r="F14" s="20">
        <v>8.707370166891262E-3</v>
      </c>
      <c r="G14" s="16">
        <v>10740</v>
      </c>
      <c r="H14" s="16">
        <v>1305</v>
      </c>
      <c r="I14" s="16">
        <v>73</v>
      </c>
      <c r="J14" s="20">
        <v>6.1791095310648387E-4</v>
      </c>
    </row>
    <row r="15" spans="1:10" x14ac:dyDescent="0.2">
      <c r="A15" s="16">
        <v>12</v>
      </c>
      <c r="B15" s="16">
        <v>8986</v>
      </c>
      <c r="C15" s="16">
        <v>172233</v>
      </c>
      <c r="D15" s="16">
        <v>181219</v>
      </c>
      <c r="E15" s="16">
        <v>1137</v>
      </c>
      <c r="F15" s="20">
        <v>6.2741765488166252E-3</v>
      </c>
      <c r="G15" s="16">
        <v>8986</v>
      </c>
      <c r="H15" s="16">
        <v>1137</v>
      </c>
      <c r="I15" s="16">
        <v>387</v>
      </c>
      <c r="J15" s="20">
        <v>3.5889160916981969E-3</v>
      </c>
    </row>
    <row r="16" spans="1:10" ht="16" x14ac:dyDescent="0.2">
      <c r="A16" s="21" t="s">
        <v>89</v>
      </c>
      <c r="B16" s="19">
        <v>524022</v>
      </c>
      <c r="C16" s="21"/>
      <c r="D16" s="19">
        <v>1364521</v>
      </c>
      <c r="E16" s="19">
        <v>14913</v>
      </c>
      <c r="F16" s="21">
        <v>2.84587288319956E-2</v>
      </c>
      <c r="G16" s="19">
        <v>524022</v>
      </c>
      <c r="H16" s="19">
        <v>14913</v>
      </c>
      <c r="I16" s="19">
        <v>14871</v>
      </c>
      <c r="J16" s="21"/>
    </row>
    <row r="18" spans="4:5" x14ac:dyDescent="0.2">
      <c r="D18" s="22" t="s">
        <v>99</v>
      </c>
      <c r="E18" s="23">
        <v>26</v>
      </c>
    </row>
    <row r="71" spans="1:15" ht="25" customHeight="1" x14ac:dyDescent="0.25">
      <c r="A71" s="2" t="s">
        <v>100</v>
      </c>
    </row>
    <row r="73" spans="1:15" x14ac:dyDescent="0.2">
      <c r="A73" s="168" t="s">
        <v>101</v>
      </c>
      <c r="B73" s="167" t="s">
        <v>102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</row>
    <row r="74" spans="1:15" x14ac:dyDescent="0.2">
      <c r="A74" s="169"/>
      <c r="B74" s="25">
        <v>0</v>
      </c>
      <c r="C74" s="25">
        <v>1</v>
      </c>
      <c r="D74" s="25">
        <v>2</v>
      </c>
      <c r="E74" s="25">
        <v>3</v>
      </c>
      <c r="F74" s="25">
        <v>4</v>
      </c>
      <c r="G74" s="25">
        <v>5</v>
      </c>
      <c r="H74" s="25">
        <v>6</v>
      </c>
      <c r="I74" s="25">
        <v>7</v>
      </c>
      <c r="J74" s="25">
        <v>8</v>
      </c>
      <c r="K74" s="25">
        <v>9</v>
      </c>
      <c r="L74" s="25">
        <v>10</v>
      </c>
      <c r="M74" s="25">
        <v>11</v>
      </c>
      <c r="N74" s="25">
        <v>12</v>
      </c>
    </row>
    <row r="75" spans="1:15" x14ac:dyDescent="0.2">
      <c r="A75" s="24">
        <v>1</v>
      </c>
      <c r="B75" s="55">
        <v>6.1488673139158574E-3</v>
      </c>
      <c r="C75" s="163">
        <v>0.99385113268608416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1:15" x14ac:dyDescent="0.2">
      <c r="A76" s="24">
        <v>2</v>
      </c>
      <c r="B76" s="80">
        <v>2.844141069397042E-3</v>
      </c>
      <c r="C76" s="130">
        <v>0.472127417519909</v>
      </c>
      <c r="D76" s="73">
        <v>0.52502844141069394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5" x14ac:dyDescent="0.2">
      <c r="A77" s="24">
        <v>3</v>
      </c>
      <c r="B77" s="80">
        <v>3.1595576619273301E-3</v>
      </c>
      <c r="C77" s="162">
        <v>0.3009478672985782</v>
      </c>
      <c r="D77" s="161">
        <v>0.32622432859399692</v>
      </c>
      <c r="E77" s="164">
        <v>0.36966824644549762</v>
      </c>
      <c r="F77" s="15"/>
      <c r="G77" s="15"/>
      <c r="H77" s="15"/>
      <c r="I77" s="15"/>
      <c r="J77" s="15"/>
      <c r="K77" s="15"/>
      <c r="L77" s="15"/>
      <c r="M77" s="15"/>
      <c r="N77" s="15"/>
    </row>
    <row r="78" spans="1:15" x14ac:dyDescent="0.2">
      <c r="A78" s="24">
        <v>4</v>
      </c>
      <c r="B78" s="55">
        <v>4.22654268808115E-3</v>
      </c>
      <c r="C78" s="36">
        <v>0.26458157227388002</v>
      </c>
      <c r="D78" s="44">
        <v>0.2197802197802198</v>
      </c>
      <c r="E78" s="44">
        <v>0.22062552831783599</v>
      </c>
      <c r="F78" s="33">
        <v>0.29078613693998312</v>
      </c>
      <c r="G78" s="15"/>
      <c r="H78" s="15"/>
      <c r="I78" s="15"/>
      <c r="J78" s="15"/>
      <c r="K78" s="15"/>
      <c r="L78" s="15"/>
      <c r="M78" s="15"/>
      <c r="N78" s="15"/>
    </row>
    <row r="79" spans="1:15" x14ac:dyDescent="0.2">
      <c r="A79" s="24">
        <v>5</v>
      </c>
      <c r="B79" s="80">
        <v>6.0827250608272508E-4</v>
      </c>
      <c r="C79" s="44">
        <v>0.2214111922141119</v>
      </c>
      <c r="D79" s="95">
        <v>0.19038929440389291</v>
      </c>
      <c r="E79" s="113">
        <v>0.1989051094890511</v>
      </c>
      <c r="F79" s="43">
        <v>0.1745742092457421</v>
      </c>
      <c r="G79" s="37">
        <v>0.21411192214111921</v>
      </c>
      <c r="H79" s="15"/>
      <c r="I79" s="15"/>
      <c r="J79" s="15"/>
      <c r="K79" s="15"/>
      <c r="L79" s="15"/>
      <c r="M79" s="15"/>
      <c r="N79" s="15"/>
    </row>
    <row r="80" spans="1:15" x14ac:dyDescent="0.2">
      <c r="A80" s="24">
        <v>6</v>
      </c>
      <c r="B80" s="80">
        <v>1.4513788098693759E-3</v>
      </c>
      <c r="C80" s="95">
        <v>0.19158200290275759</v>
      </c>
      <c r="D80" s="54">
        <v>0.16545718432510889</v>
      </c>
      <c r="E80" s="45">
        <v>0.15602322206095789</v>
      </c>
      <c r="F80" s="47">
        <v>0.1690856313497823</v>
      </c>
      <c r="G80" s="45">
        <v>0.1552975326560232</v>
      </c>
      <c r="H80" s="56">
        <v>0.1611030478955007</v>
      </c>
      <c r="I80" s="15"/>
      <c r="J80" s="15"/>
      <c r="K80" s="15"/>
      <c r="L80" s="15"/>
      <c r="M80" s="15"/>
      <c r="N80" s="15"/>
    </row>
    <row r="81" spans="1:14" x14ac:dyDescent="0.2">
      <c r="A81" s="24">
        <v>7</v>
      </c>
      <c r="B81" s="80">
        <v>1.132502831257078E-3</v>
      </c>
      <c r="C81" s="56">
        <v>0.16081540203850511</v>
      </c>
      <c r="D81" s="126">
        <v>0.14382785956964891</v>
      </c>
      <c r="E81" s="52">
        <v>0.11778029445073609</v>
      </c>
      <c r="F81" s="65">
        <v>0.13363533408833519</v>
      </c>
      <c r="G81" s="65">
        <v>0.13703284258210649</v>
      </c>
      <c r="H81" s="53">
        <v>0.12231030577576441</v>
      </c>
      <c r="I81" s="96">
        <v>0.18346545866364669</v>
      </c>
      <c r="J81" s="15"/>
      <c r="K81" s="15"/>
      <c r="L81" s="15"/>
      <c r="M81" s="15"/>
      <c r="N81" s="15"/>
    </row>
    <row r="82" spans="1:14" x14ac:dyDescent="0.2">
      <c r="A82" s="24">
        <v>8</v>
      </c>
      <c r="B82" s="80">
        <v>1.2269938650306749E-3</v>
      </c>
      <c r="C82" s="100">
        <v>0.1595092024539877</v>
      </c>
      <c r="D82" s="65">
        <v>0.13558282208588959</v>
      </c>
      <c r="E82" s="60">
        <v>0.11717791411042951</v>
      </c>
      <c r="F82" s="53">
        <v>0.1226993865030675</v>
      </c>
      <c r="G82" s="63">
        <v>0.105521472392638</v>
      </c>
      <c r="H82" s="58">
        <v>0.1098159509202454</v>
      </c>
      <c r="I82" s="60">
        <v>0.1165644171779141</v>
      </c>
      <c r="J82" s="50">
        <v>0.13190184049079751</v>
      </c>
      <c r="K82" s="15"/>
      <c r="L82" s="15"/>
      <c r="M82" s="15"/>
      <c r="N82" s="15"/>
    </row>
    <row r="83" spans="1:14" x14ac:dyDescent="0.2">
      <c r="A83" s="24">
        <v>9</v>
      </c>
      <c r="B83" s="55">
        <v>4.3763676148796497E-3</v>
      </c>
      <c r="C83" s="63">
        <v>0.10503282275711159</v>
      </c>
      <c r="D83" s="52">
        <v>0.1203501094091904</v>
      </c>
      <c r="E83" s="64">
        <v>0.100656455142232</v>
      </c>
      <c r="F83" s="67">
        <v>8.9715536105032828E-2</v>
      </c>
      <c r="G83" s="64">
        <v>9.8468271334792121E-2</v>
      </c>
      <c r="H83" s="61">
        <v>9.4091903719912467E-2</v>
      </c>
      <c r="I83" s="60">
        <v>0.11597374179431071</v>
      </c>
      <c r="J83" s="52">
        <v>0.1203501094091904</v>
      </c>
      <c r="K83" s="46">
        <v>0.15098468271334789</v>
      </c>
      <c r="L83" s="15"/>
      <c r="M83" s="15"/>
      <c r="N83" s="15"/>
    </row>
    <row r="84" spans="1:14" x14ac:dyDescent="0.2">
      <c r="A84" s="24">
        <v>10</v>
      </c>
      <c r="B84" s="15"/>
      <c r="C84" s="64">
        <v>0.10031347962382441</v>
      </c>
      <c r="D84" s="67">
        <v>8.7774294670846395E-2</v>
      </c>
      <c r="E84" s="67">
        <v>8.7774294670846395E-2</v>
      </c>
      <c r="F84" s="69">
        <v>7.5235109717868343E-2</v>
      </c>
      <c r="G84" s="63">
        <v>0.10344827586206901</v>
      </c>
      <c r="H84" s="68">
        <v>8.4639498432601878E-2</v>
      </c>
      <c r="I84" s="58">
        <v>0.1128526645768025</v>
      </c>
      <c r="J84" s="58">
        <v>0.1128526645768025</v>
      </c>
      <c r="K84" s="67">
        <v>8.7774294670846395E-2</v>
      </c>
      <c r="L84" s="92">
        <v>0.14733542319749221</v>
      </c>
      <c r="M84" s="15"/>
      <c r="N84" s="15"/>
    </row>
    <row r="85" spans="1:14" x14ac:dyDescent="0.2">
      <c r="A85" s="24">
        <v>11</v>
      </c>
      <c r="B85" s="15"/>
      <c r="C85" s="62">
        <v>9.5238095238095233E-2</v>
      </c>
      <c r="D85" s="58">
        <v>0.1130952380952381</v>
      </c>
      <c r="E85" s="67">
        <v>8.9285714285714288E-2</v>
      </c>
      <c r="F85" s="69">
        <v>7.7380952380952384E-2</v>
      </c>
      <c r="G85" s="97">
        <v>7.1428571428571425E-2</v>
      </c>
      <c r="H85" s="97">
        <v>7.1428571428571425E-2</v>
      </c>
      <c r="I85" s="52">
        <v>0.119047619047619</v>
      </c>
      <c r="J85" s="62">
        <v>9.5238095238095233E-2</v>
      </c>
      <c r="K85" s="97">
        <v>7.1428571428571425E-2</v>
      </c>
      <c r="L85" s="64">
        <v>0.10119047619047621</v>
      </c>
      <c r="M85" s="62">
        <v>9.5238095238095233E-2</v>
      </c>
      <c r="N85" s="15"/>
    </row>
    <row r="86" spans="1:14" x14ac:dyDescent="0.2">
      <c r="A86" s="24">
        <v>12</v>
      </c>
      <c r="B86" s="80">
        <v>8.7950747581354446E-4</v>
      </c>
      <c r="C86" s="63">
        <v>0.1046613896218118</v>
      </c>
      <c r="D86" s="68">
        <v>8.5312225153913804E-2</v>
      </c>
      <c r="E86" s="31">
        <v>6.5083553210202288E-2</v>
      </c>
      <c r="F86" s="72">
        <v>4.4854881266490773E-2</v>
      </c>
      <c r="G86" s="70">
        <v>6.2445030782761653E-2</v>
      </c>
      <c r="H86" s="72">
        <v>4.3975373790677223E-2</v>
      </c>
      <c r="I86" s="77">
        <v>5.1011433597185567E-2</v>
      </c>
      <c r="J86" s="77">
        <v>5.3649956024626209E-2</v>
      </c>
      <c r="K86" s="72">
        <v>4.5734388742304309E-2</v>
      </c>
      <c r="L86" s="77">
        <v>5.1890941072999117E-2</v>
      </c>
      <c r="M86" s="71">
        <v>5.0131926121372031E-2</v>
      </c>
      <c r="N86" s="144">
        <v>0.34036939313984171</v>
      </c>
    </row>
  </sheetData>
  <mergeCells count="2">
    <mergeCell ref="B73:O73"/>
    <mergeCell ref="A73:A74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9"/>
  <sheetViews>
    <sheetView workbookViewId="0"/>
  </sheetViews>
  <sheetFormatPr baseColWidth="10" defaultColWidth="8.83203125" defaultRowHeight="15" x14ac:dyDescent="0.2"/>
  <cols>
    <col min="2" max="2" width="45" customWidth="1"/>
    <col min="3" max="3" width="70" customWidth="1"/>
  </cols>
  <sheetData>
    <row r="2" spans="2:3" ht="29" x14ac:dyDescent="0.35">
      <c r="B2" s="1" t="s">
        <v>7</v>
      </c>
    </row>
    <row r="3" spans="2:3" ht="30" customHeight="1" x14ac:dyDescent="0.2">
      <c r="B3" s="3" t="s">
        <v>8</v>
      </c>
      <c r="C3" s="4"/>
    </row>
    <row r="4" spans="2:3" ht="16" x14ac:dyDescent="0.2">
      <c r="B4" s="5" t="s">
        <v>9</v>
      </c>
      <c r="C4" s="6" t="s">
        <v>10</v>
      </c>
    </row>
    <row r="5" spans="2:3" ht="16" x14ac:dyDescent="0.2">
      <c r="B5" s="7" t="s">
        <v>11</v>
      </c>
      <c r="C5" s="8" t="s">
        <v>12</v>
      </c>
    </row>
    <row r="6" spans="2:3" ht="16" x14ac:dyDescent="0.2">
      <c r="B6" s="5" t="s">
        <v>13</v>
      </c>
      <c r="C6" s="6" t="s">
        <v>14</v>
      </c>
    </row>
    <row r="7" spans="2:3" ht="16" x14ac:dyDescent="0.2">
      <c r="B7" s="7" t="s">
        <v>15</v>
      </c>
      <c r="C7" s="8" t="s">
        <v>16</v>
      </c>
    </row>
    <row r="8" spans="2:3" ht="16" x14ac:dyDescent="0.2">
      <c r="B8" s="5" t="s">
        <v>17</v>
      </c>
      <c r="C8" s="6" t="s">
        <v>18</v>
      </c>
    </row>
    <row r="9" spans="2:3" ht="16" x14ac:dyDescent="0.2">
      <c r="B9" s="7" t="s">
        <v>19</v>
      </c>
      <c r="C9" s="8" t="s">
        <v>20</v>
      </c>
    </row>
    <row r="11" spans="2:3" ht="30" customHeight="1" x14ac:dyDescent="0.2">
      <c r="B11" s="3" t="s">
        <v>21</v>
      </c>
      <c r="C11" s="4"/>
    </row>
    <row r="12" spans="2:3" ht="16" x14ac:dyDescent="0.2">
      <c r="B12" s="5" t="s">
        <v>22</v>
      </c>
      <c r="C12" s="6" t="s">
        <v>23</v>
      </c>
    </row>
    <row r="13" spans="2:3" ht="16" x14ac:dyDescent="0.2">
      <c r="B13" s="7" t="s">
        <v>24</v>
      </c>
      <c r="C13" s="8" t="s">
        <v>25</v>
      </c>
    </row>
    <row r="14" spans="2:3" ht="48" x14ac:dyDescent="0.2">
      <c r="B14" s="5" t="s">
        <v>26</v>
      </c>
      <c r="C14" s="6" t="s">
        <v>27</v>
      </c>
    </row>
    <row r="15" spans="2:3" ht="32" x14ac:dyDescent="0.2">
      <c r="B15" s="7" t="s">
        <v>28</v>
      </c>
      <c r="C15" s="8" t="s">
        <v>29</v>
      </c>
    </row>
    <row r="16" spans="2:3" ht="16" x14ac:dyDescent="0.2">
      <c r="B16" s="5" t="s">
        <v>30</v>
      </c>
      <c r="C16" s="6" t="s">
        <v>31</v>
      </c>
    </row>
    <row r="17" spans="2:3" ht="16" x14ac:dyDescent="0.2">
      <c r="B17" s="7" t="s">
        <v>32</v>
      </c>
      <c r="C17" s="8" t="s">
        <v>33</v>
      </c>
    </row>
    <row r="18" spans="2:3" ht="32" x14ac:dyDescent="0.2">
      <c r="B18" s="5" t="s">
        <v>34</v>
      </c>
      <c r="C18" s="6" t="s">
        <v>35</v>
      </c>
    </row>
    <row r="19" spans="2:3" ht="32" x14ac:dyDescent="0.2">
      <c r="B19" s="7" t="s">
        <v>36</v>
      </c>
      <c r="C19" s="8" t="s">
        <v>37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workbookViewId="0">
      <selection activeCell="A14" sqref="A14"/>
    </sheetView>
  </sheetViews>
  <sheetFormatPr baseColWidth="10" defaultColWidth="8.83203125" defaultRowHeight="15" x14ac:dyDescent="0.2"/>
  <cols>
    <col min="1" max="1" width="50" customWidth="1"/>
    <col min="2" max="2" width="12" customWidth="1"/>
  </cols>
  <sheetData>
    <row r="1" spans="1:2" ht="25" customHeight="1" x14ac:dyDescent="0.25">
      <c r="A1" s="2" t="s">
        <v>38</v>
      </c>
    </row>
    <row r="3" spans="1:2" ht="25" customHeight="1" x14ac:dyDescent="0.25">
      <c r="A3" s="2" t="s">
        <v>39</v>
      </c>
    </row>
    <row r="4" spans="1:2" x14ac:dyDescent="0.2">
      <c r="A4" t="s">
        <v>40</v>
      </c>
      <c r="B4" s="9" t="s">
        <v>2</v>
      </c>
    </row>
    <row r="5" spans="1:2" x14ac:dyDescent="0.2">
      <c r="A5" t="s">
        <v>41</v>
      </c>
      <c r="B5" s="9" t="s">
        <v>4</v>
      </c>
    </row>
    <row r="6" spans="1:2" x14ac:dyDescent="0.2">
      <c r="A6" t="s">
        <v>42</v>
      </c>
      <c r="B6" s="10">
        <v>96731871</v>
      </c>
    </row>
    <row r="7" spans="1:2" x14ac:dyDescent="0.2">
      <c r="A7" t="s">
        <v>43</v>
      </c>
      <c r="B7" s="10">
        <v>30383191</v>
      </c>
    </row>
    <row r="8" spans="1:2" x14ac:dyDescent="0.2">
      <c r="A8" t="s">
        <v>44</v>
      </c>
      <c r="B8" s="10">
        <v>67044316</v>
      </c>
    </row>
    <row r="9" spans="1:2" x14ac:dyDescent="0.2">
      <c r="A9" t="s">
        <v>45</v>
      </c>
      <c r="B9" s="10">
        <v>64159832</v>
      </c>
    </row>
    <row r="10" spans="1:2" x14ac:dyDescent="0.2">
      <c r="A10" t="s">
        <v>46</v>
      </c>
      <c r="B10" s="11">
        <v>2.11</v>
      </c>
    </row>
    <row r="12" spans="1:2" x14ac:dyDescent="0.2">
      <c r="A12" t="s">
        <v>47</v>
      </c>
      <c r="B12" s="10">
        <v>363986</v>
      </c>
    </row>
    <row r="13" spans="1:2" x14ac:dyDescent="0.2">
      <c r="A13" t="s">
        <v>48</v>
      </c>
      <c r="B13" s="10">
        <v>225780</v>
      </c>
    </row>
    <row r="14" spans="1:2" x14ac:dyDescent="0.2">
      <c r="A14" t="s">
        <v>49</v>
      </c>
      <c r="B14" s="10">
        <v>221273</v>
      </c>
    </row>
    <row r="15" spans="1:2" x14ac:dyDescent="0.2">
      <c r="A15" t="s">
        <v>50</v>
      </c>
      <c r="B15" s="10">
        <v>246931</v>
      </c>
    </row>
    <row r="16" spans="1:2" x14ac:dyDescent="0.2">
      <c r="A16" t="s">
        <v>51</v>
      </c>
      <c r="B16" s="12">
        <v>3.762834278270085E-3</v>
      </c>
    </row>
    <row r="17" spans="1:2" x14ac:dyDescent="0.2">
      <c r="A17" t="s">
        <v>52</v>
      </c>
      <c r="B17" s="12">
        <v>7.4310825350767142E-3</v>
      </c>
    </row>
    <row r="19" spans="1:2" ht="25" customHeight="1" x14ac:dyDescent="0.25">
      <c r="A19" s="2" t="s">
        <v>53</v>
      </c>
    </row>
    <row r="20" spans="1:2" x14ac:dyDescent="0.2">
      <c r="A20" t="s">
        <v>54</v>
      </c>
      <c r="B20" s="13">
        <f>'S1'!C46</f>
        <v>0</v>
      </c>
    </row>
    <row r="21" spans="1:2" x14ac:dyDescent="0.2">
      <c r="A21" t="s">
        <v>55</v>
      </c>
      <c r="B21" s="13">
        <f>B20 / B6 * 1000</f>
        <v>0</v>
      </c>
    </row>
    <row r="22" spans="1:2" x14ac:dyDescent="0.2">
      <c r="A22" t="s">
        <v>56</v>
      </c>
      <c r="B22" s="13">
        <f>B20 / B7 * 1000</f>
        <v>0</v>
      </c>
    </row>
    <row r="23" spans="1:2" x14ac:dyDescent="0.2">
      <c r="A23" t="s">
        <v>57</v>
      </c>
      <c r="B23" s="13">
        <f>B20 / B12</f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workbookViewId="0"/>
  </sheetViews>
  <sheetFormatPr baseColWidth="10" defaultColWidth="8.83203125" defaultRowHeight="15" x14ac:dyDescent="0.2"/>
  <cols>
    <col min="1" max="20" width="13" customWidth="1"/>
  </cols>
  <sheetData>
    <row r="1" spans="1:12" ht="25" customHeight="1" x14ac:dyDescent="0.25">
      <c r="A1" s="2" t="s">
        <v>58</v>
      </c>
    </row>
    <row r="3" spans="1:12" ht="48" x14ac:dyDescent="0.2">
      <c r="A3" s="14" t="s">
        <v>59</v>
      </c>
      <c r="B3" s="14" t="s">
        <v>60</v>
      </c>
      <c r="C3" s="14" t="s">
        <v>45</v>
      </c>
      <c r="D3" s="14" t="s">
        <v>61</v>
      </c>
      <c r="E3" s="14" t="s">
        <v>62</v>
      </c>
      <c r="F3" s="14" t="s">
        <v>63</v>
      </c>
      <c r="G3" s="14" t="s">
        <v>64</v>
      </c>
      <c r="H3" s="14" t="s">
        <v>65</v>
      </c>
      <c r="I3" s="14" t="s">
        <v>66</v>
      </c>
      <c r="J3" s="14" t="s">
        <v>67</v>
      </c>
      <c r="K3" s="14" t="s">
        <v>68</v>
      </c>
      <c r="L3" s="14" t="s">
        <v>69</v>
      </c>
    </row>
    <row r="4" spans="1:12" ht="16" x14ac:dyDescent="0.2">
      <c r="A4" s="15" t="s">
        <v>2</v>
      </c>
      <c r="B4" s="16">
        <v>851296</v>
      </c>
      <c r="C4" s="16">
        <v>694781</v>
      </c>
      <c r="D4" s="16">
        <v>476853</v>
      </c>
      <c r="E4" s="16">
        <v>217928</v>
      </c>
      <c r="F4" s="17">
        <v>1.46</v>
      </c>
      <c r="G4" s="16">
        <v>5818</v>
      </c>
      <c r="H4" s="16">
        <v>5056</v>
      </c>
      <c r="I4" s="16">
        <v>851296</v>
      </c>
      <c r="J4" s="16">
        <v>694781</v>
      </c>
      <c r="K4" s="16">
        <v>476854</v>
      </c>
      <c r="L4" s="17">
        <v>1.46</v>
      </c>
    </row>
    <row r="5" spans="1:12" ht="16" x14ac:dyDescent="0.2">
      <c r="A5" s="15" t="s">
        <v>70</v>
      </c>
      <c r="B5" s="16">
        <v>4111452</v>
      </c>
      <c r="C5" s="16">
        <v>2980121</v>
      </c>
      <c r="D5" s="16">
        <v>1940059</v>
      </c>
      <c r="E5" s="16">
        <v>1040062</v>
      </c>
      <c r="F5" s="17">
        <v>1.54</v>
      </c>
      <c r="G5" s="16">
        <v>11101</v>
      </c>
      <c r="H5" s="16">
        <v>8440</v>
      </c>
      <c r="I5" s="16">
        <v>4962748</v>
      </c>
      <c r="J5" s="16">
        <v>3674902</v>
      </c>
      <c r="K5" s="16">
        <v>2375153</v>
      </c>
      <c r="L5" s="17">
        <v>1.55</v>
      </c>
    </row>
    <row r="6" spans="1:12" ht="16" x14ac:dyDescent="0.2">
      <c r="A6" s="15" t="s">
        <v>71</v>
      </c>
      <c r="B6" s="16">
        <v>4967881</v>
      </c>
      <c r="C6" s="16">
        <v>3353063</v>
      </c>
      <c r="D6" s="16">
        <v>2185527</v>
      </c>
      <c r="E6" s="16">
        <v>1167536</v>
      </c>
      <c r="F6" s="17">
        <v>1.53</v>
      </c>
      <c r="G6" s="16">
        <v>15010</v>
      </c>
      <c r="H6" s="16">
        <v>11256</v>
      </c>
      <c r="I6" s="16">
        <v>9930629</v>
      </c>
      <c r="J6" s="16">
        <v>7027965</v>
      </c>
      <c r="K6" s="16">
        <v>4112237</v>
      </c>
      <c r="L6" s="17">
        <v>1.71</v>
      </c>
    </row>
    <row r="7" spans="1:12" ht="16" x14ac:dyDescent="0.2">
      <c r="A7" s="15" t="s">
        <v>72</v>
      </c>
      <c r="B7" s="16">
        <v>4428102</v>
      </c>
      <c r="C7" s="16">
        <v>2971155</v>
      </c>
      <c r="D7" s="16">
        <v>2107273</v>
      </c>
      <c r="E7" s="16">
        <v>863882</v>
      </c>
      <c r="F7" s="17">
        <v>1.41</v>
      </c>
      <c r="G7" s="16">
        <v>11799</v>
      </c>
      <c r="H7" s="16">
        <v>8852</v>
      </c>
      <c r="I7" s="16">
        <v>14358731</v>
      </c>
      <c r="J7" s="16">
        <v>9999120</v>
      </c>
      <c r="K7" s="16">
        <v>5665276</v>
      </c>
      <c r="L7" s="17">
        <v>1.76</v>
      </c>
    </row>
    <row r="8" spans="1:12" ht="16" x14ac:dyDescent="0.2">
      <c r="A8" s="15" t="s">
        <v>73</v>
      </c>
      <c r="B8" s="16">
        <v>4142614</v>
      </c>
      <c r="C8" s="16">
        <v>2833831</v>
      </c>
      <c r="D8" s="16">
        <v>2079294</v>
      </c>
      <c r="E8" s="16">
        <v>754537</v>
      </c>
      <c r="F8" s="17">
        <v>1.36</v>
      </c>
      <c r="G8" s="16">
        <v>15640</v>
      </c>
      <c r="H8" s="16">
        <v>10291</v>
      </c>
      <c r="I8" s="16">
        <v>18501345</v>
      </c>
      <c r="J8" s="16">
        <v>12832951</v>
      </c>
      <c r="K8" s="16">
        <v>7199006</v>
      </c>
      <c r="L8" s="17">
        <v>1.78</v>
      </c>
    </row>
    <row r="9" spans="1:12" ht="16" x14ac:dyDescent="0.2">
      <c r="A9" s="15" t="s">
        <v>74</v>
      </c>
      <c r="B9" s="16">
        <v>4093677</v>
      </c>
      <c r="C9" s="16">
        <v>2797015</v>
      </c>
      <c r="D9" s="16">
        <v>2075720</v>
      </c>
      <c r="E9" s="16">
        <v>721295</v>
      </c>
      <c r="F9" s="17">
        <v>1.35</v>
      </c>
      <c r="G9" s="16">
        <v>19254</v>
      </c>
      <c r="H9" s="16">
        <v>11384</v>
      </c>
      <c r="I9" s="16">
        <v>22595022</v>
      </c>
      <c r="J9" s="16">
        <v>15629966</v>
      </c>
      <c r="K9" s="16">
        <v>8663060</v>
      </c>
      <c r="L9" s="17">
        <v>1.8</v>
      </c>
    </row>
    <row r="10" spans="1:12" ht="16" x14ac:dyDescent="0.2">
      <c r="A10" s="15" t="s">
        <v>75</v>
      </c>
      <c r="B10" s="16">
        <v>4442347</v>
      </c>
      <c r="C10" s="16">
        <v>2937899</v>
      </c>
      <c r="D10" s="16">
        <v>2154386</v>
      </c>
      <c r="E10" s="16">
        <v>783513</v>
      </c>
      <c r="F10" s="17">
        <v>1.36</v>
      </c>
      <c r="G10" s="16">
        <v>17833</v>
      </c>
      <c r="H10" s="16">
        <v>9946</v>
      </c>
      <c r="I10" s="16">
        <v>27037369</v>
      </c>
      <c r="J10" s="16">
        <v>18567865</v>
      </c>
      <c r="K10" s="16">
        <v>10102170</v>
      </c>
      <c r="L10" s="17">
        <v>1.84</v>
      </c>
    </row>
    <row r="11" spans="1:12" ht="16" x14ac:dyDescent="0.2">
      <c r="A11" s="15" t="s">
        <v>76</v>
      </c>
      <c r="B11" s="16">
        <v>4463525</v>
      </c>
      <c r="C11" s="16">
        <v>2910985</v>
      </c>
      <c r="D11" s="16">
        <v>2112063</v>
      </c>
      <c r="E11" s="16">
        <v>798922</v>
      </c>
      <c r="F11" s="17">
        <v>1.38</v>
      </c>
      <c r="G11" s="16">
        <v>17203</v>
      </c>
      <c r="H11" s="16">
        <v>10019</v>
      </c>
      <c r="I11" s="16">
        <v>31500894</v>
      </c>
      <c r="J11" s="16">
        <v>21478850</v>
      </c>
      <c r="K11" s="16">
        <v>11466193</v>
      </c>
      <c r="L11" s="17">
        <v>1.87</v>
      </c>
    </row>
    <row r="12" spans="1:12" ht="16" x14ac:dyDescent="0.2">
      <c r="A12" s="15" t="s">
        <v>77</v>
      </c>
      <c r="B12" s="16">
        <v>4856849</v>
      </c>
      <c r="C12" s="16">
        <v>3215269</v>
      </c>
      <c r="D12" s="16">
        <v>2298371</v>
      </c>
      <c r="E12" s="16">
        <v>916898</v>
      </c>
      <c r="F12" s="17">
        <v>1.4</v>
      </c>
      <c r="G12" s="16">
        <v>19230</v>
      </c>
      <c r="H12" s="16">
        <v>11215</v>
      </c>
      <c r="I12" s="16">
        <v>36357743</v>
      </c>
      <c r="J12" s="16">
        <v>24694119</v>
      </c>
      <c r="K12" s="16">
        <v>12884552</v>
      </c>
      <c r="L12" s="17">
        <v>1.92</v>
      </c>
    </row>
    <row r="13" spans="1:12" ht="16" x14ac:dyDescent="0.2">
      <c r="A13" s="15" t="s">
        <v>78</v>
      </c>
      <c r="B13" s="16">
        <v>4784591</v>
      </c>
      <c r="C13" s="16">
        <v>3146590</v>
      </c>
      <c r="D13" s="16">
        <v>2351056</v>
      </c>
      <c r="E13" s="16">
        <v>795534</v>
      </c>
      <c r="F13" s="17">
        <v>1.34</v>
      </c>
      <c r="G13" s="16">
        <v>19196</v>
      </c>
      <c r="H13" s="16">
        <v>11942</v>
      </c>
      <c r="I13" s="16">
        <v>41142334</v>
      </c>
      <c r="J13" s="16">
        <v>27840709</v>
      </c>
      <c r="K13" s="16">
        <v>14342834</v>
      </c>
      <c r="L13" s="17">
        <v>1.94</v>
      </c>
    </row>
    <row r="14" spans="1:12" ht="16" x14ac:dyDescent="0.2">
      <c r="A14" s="15" t="s">
        <v>79</v>
      </c>
      <c r="B14" s="16">
        <v>4947262</v>
      </c>
      <c r="C14" s="16">
        <v>3218866</v>
      </c>
      <c r="D14" s="16">
        <v>2390531</v>
      </c>
      <c r="E14" s="16">
        <v>828335</v>
      </c>
      <c r="F14" s="17">
        <v>1.35</v>
      </c>
      <c r="G14" s="16">
        <v>18901</v>
      </c>
      <c r="H14" s="16">
        <v>12133</v>
      </c>
      <c r="I14" s="16">
        <v>46089596</v>
      </c>
      <c r="J14" s="16">
        <v>31059575</v>
      </c>
      <c r="K14" s="16">
        <v>15794967</v>
      </c>
      <c r="L14" s="17">
        <v>1.97</v>
      </c>
    </row>
    <row r="15" spans="1:12" ht="16" x14ac:dyDescent="0.2">
      <c r="A15" s="15" t="s">
        <v>80</v>
      </c>
      <c r="B15" s="16">
        <v>4706905</v>
      </c>
      <c r="C15" s="16">
        <v>3133664</v>
      </c>
      <c r="D15" s="16">
        <v>2348629</v>
      </c>
      <c r="E15" s="16">
        <v>785035</v>
      </c>
      <c r="F15" s="17">
        <v>1.33</v>
      </c>
      <c r="G15" s="16">
        <v>19581</v>
      </c>
      <c r="H15" s="16">
        <v>12730</v>
      </c>
      <c r="I15" s="16">
        <v>50796501</v>
      </c>
      <c r="J15" s="16">
        <v>34193239</v>
      </c>
      <c r="K15" s="16">
        <v>17232404</v>
      </c>
      <c r="L15" s="17">
        <v>1.98</v>
      </c>
    </row>
    <row r="16" spans="1:12" ht="16" x14ac:dyDescent="0.2">
      <c r="A16" s="15" t="s">
        <v>81</v>
      </c>
      <c r="B16" s="16">
        <v>4831640</v>
      </c>
      <c r="C16" s="16">
        <v>3238812</v>
      </c>
      <c r="D16" s="16">
        <v>2446808</v>
      </c>
      <c r="E16" s="16">
        <v>792004</v>
      </c>
      <c r="F16" s="17">
        <v>1.32</v>
      </c>
      <c r="G16" s="16">
        <v>18825</v>
      </c>
      <c r="H16" s="16">
        <v>12302</v>
      </c>
      <c r="I16" s="16">
        <v>55628141</v>
      </c>
      <c r="J16" s="16">
        <v>37432051</v>
      </c>
      <c r="K16" s="16">
        <v>18676718</v>
      </c>
      <c r="L16" s="17">
        <v>2</v>
      </c>
    </row>
    <row r="17" spans="1:12" ht="16" x14ac:dyDescent="0.2">
      <c r="A17" s="15" t="s">
        <v>82</v>
      </c>
      <c r="B17" s="16">
        <v>5240576</v>
      </c>
      <c r="C17" s="16">
        <v>3470969</v>
      </c>
      <c r="D17" s="16">
        <v>2652273</v>
      </c>
      <c r="E17" s="16">
        <v>818696</v>
      </c>
      <c r="F17" s="17">
        <v>1.31</v>
      </c>
      <c r="G17" s="16">
        <v>16783</v>
      </c>
      <c r="H17" s="16">
        <v>11434</v>
      </c>
      <c r="I17" s="16">
        <v>60868717</v>
      </c>
      <c r="J17" s="16">
        <v>40903020</v>
      </c>
      <c r="K17" s="16">
        <v>20188108</v>
      </c>
      <c r="L17" s="17">
        <v>2.0299999999999998</v>
      </c>
    </row>
    <row r="18" spans="1:12" ht="16" x14ac:dyDescent="0.2">
      <c r="A18" s="15" t="s">
        <v>83</v>
      </c>
      <c r="B18" s="16">
        <v>5354398</v>
      </c>
      <c r="C18" s="16">
        <v>3450823</v>
      </c>
      <c r="D18" s="16">
        <v>2625709</v>
      </c>
      <c r="E18" s="16">
        <v>825114</v>
      </c>
      <c r="F18" s="17">
        <v>1.31</v>
      </c>
      <c r="G18" s="16">
        <v>16163</v>
      </c>
      <c r="H18" s="16">
        <v>11011</v>
      </c>
      <c r="I18" s="16">
        <v>66223115</v>
      </c>
      <c r="J18" s="16">
        <v>44353843</v>
      </c>
      <c r="K18" s="16">
        <v>21712087</v>
      </c>
      <c r="L18" s="17">
        <v>2.04</v>
      </c>
    </row>
    <row r="19" spans="1:12" ht="16" x14ac:dyDescent="0.2">
      <c r="A19" s="15" t="s">
        <v>84</v>
      </c>
      <c r="B19" s="16">
        <v>5815930</v>
      </c>
      <c r="C19" s="16">
        <v>3591694</v>
      </c>
      <c r="D19" s="16">
        <v>2708632</v>
      </c>
      <c r="E19" s="16">
        <v>883062</v>
      </c>
      <c r="F19" s="17">
        <v>1.33</v>
      </c>
      <c r="G19" s="16">
        <v>18499</v>
      </c>
      <c r="H19" s="16">
        <v>11994</v>
      </c>
      <c r="I19" s="16">
        <v>72039045</v>
      </c>
      <c r="J19" s="16">
        <v>47945537</v>
      </c>
      <c r="K19" s="16">
        <v>23284544</v>
      </c>
      <c r="L19" s="17">
        <v>2.06</v>
      </c>
    </row>
    <row r="20" spans="1:12" ht="16" x14ac:dyDescent="0.2">
      <c r="A20" s="15" t="s">
        <v>85</v>
      </c>
      <c r="B20" s="16">
        <v>5265097</v>
      </c>
      <c r="C20" s="16">
        <v>3341122</v>
      </c>
      <c r="D20" s="16">
        <v>2556230</v>
      </c>
      <c r="E20" s="16">
        <v>784892</v>
      </c>
      <c r="F20" s="17">
        <v>1.31</v>
      </c>
      <c r="G20" s="16">
        <v>18446</v>
      </c>
      <c r="H20" s="16">
        <v>11764</v>
      </c>
      <c r="I20" s="16">
        <v>77304142</v>
      </c>
      <c r="J20" s="16">
        <v>51286659</v>
      </c>
      <c r="K20" s="16">
        <v>24769769</v>
      </c>
      <c r="L20" s="17">
        <v>2.0699999999999998</v>
      </c>
    </row>
    <row r="21" spans="1:12" ht="16" x14ac:dyDescent="0.2">
      <c r="A21" s="15" t="s">
        <v>86</v>
      </c>
      <c r="B21" s="16">
        <v>5392481</v>
      </c>
      <c r="C21" s="16">
        <v>3415319</v>
      </c>
      <c r="D21" s="16">
        <v>2631841</v>
      </c>
      <c r="E21" s="16">
        <v>783478</v>
      </c>
      <c r="F21" s="17">
        <v>1.3</v>
      </c>
      <c r="G21" s="16">
        <v>20100</v>
      </c>
      <c r="H21" s="16">
        <v>12373</v>
      </c>
      <c r="I21" s="16">
        <v>82696623</v>
      </c>
      <c r="J21" s="16">
        <v>54701978</v>
      </c>
      <c r="K21" s="16">
        <v>26264033</v>
      </c>
      <c r="L21" s="17">
        <v>2.08</v>
      </c>
    </row>
    <row r="22" spans="1:12" ht="16" x14ac:dyDescent="0.2">
      <c r="A22" s="15" t="s">
        <v>87</v>
      </c>
      <c r="B22" s="16">
        <v>5408976</v>
      </c>
      <c r="C22" s="16">
        <v>3430794</v>
      </c>
      <c r="D22" s="16">
        <v>2605202</v>
      </c>
      <c r="E22" s="16">
        <v>825592</v>
      </c>
      <c r="F22" s="17">
        <v>1.32</v>
      </c>
      <c r="G22" s="16">
        <v>21890</v>
      </c>
      <c r="H22" s="16">
        <v>13505</v>
      </c>
      <c r="I22" s="16">
        <v>88105599</v>
      </c>
      <c r="J22" s="16">
        <v>58132772</v>
      </c>
      <c r="K22" s="16">
        <v>27695636</v>
      </c>
      <c r="L22" s="17">
        <v>2.1</v>
      </c>
    </row>
    <row r="23" spans="1:12" ht="16" x14ac:dyDescent="0.2">
      <c r="A23" s="15" t="s">
        <v>88</v>
      </c>
      <c r="B23" s="16">
        <v>4540667</v>
      </c>
      <c r="C23" s="16">
        <v>3111165</v>
      </c>
      <c r="D23" s="16">
        <v>2428522</v>
      </c>
      <c r="E23" s="16">
        <v>682643</v>
      </c>
      <c r="F23" s="17">
        <v>1.28</v>
      </c>
      <c r="G23" s="16">
        <v>23124</v>
      </c>
      <c r="H23" s="16">
        <v>13337</v>
      </c>
      <c r="I23" s="16">
        <v>92646266</v>
      </c>
      <c r="J23" s="16">
        <v>61243937</v>
      </c>
      <c r="K23" s="16">
        <v>29074521</v>
      </c>
      <c r="L23" s="17">
        <v>2.11</v>
      </c>
    </row>
    <row r="24" spans="1:12" ht="16" x14ac:dyDescent="0.2">
      <c r="A24" s="15" t="s">
        <v>4</v>
      </c>
      <c r="B24" s="16">
        <v>4085605</v>
      </c>
      <c r="C24" s="16">
        <v>2915895</v>
      </c>
      <c r="D24" s="16">
        <v>2310521</v>
      </c>
      <c r="E24" s="16">
        <v>605374</v>
      </c>
      <c r="F24" s="17">
        <v>1.26</v>
      </c>
      <c r="G24" s="16">
        <v>19590</v>
      </c>
      <c r="H24" s="16">
        <v>11251</v>
      </c>
      <c r="I24" s="16">
        <v>96731871</v>
      </c>
      <c r="J24" s="16">
        <v>64159832</v>
      </c>
      <c r="K24" s="16">
        <v>30383192</v>
      </c>
      <c r="L24" s="17">
        <v>2.11</v>
      </c>
    </row>
    <row r="25" spans="1:12" ht="16" x14ac:dyDescent="0.2">
      <c r="A25" s="18" t="s">
        <v>89</v>
      </c>
      <c r="B25" s="19">
        <v>96731871</v>
      </c>
      <c r="C25" s="19">
        <v>64159832</v>
      </c>
      <c r="D25" s="19">
        <v>30383191</v>
      </c>
      <c r="E25" s="19">
        <v>33776641</v>
      </c>
      <c r="F25" s="18">
        <v>2.11</v>
      </c>
      <c r="G25" s="19">
        <v>363986</v>
      </c>
      <c r="H25" s="19">
        <v>225780</v>
      </c>
      <c r="I25" s="19">
        <v>96731871</v>
      </c>
      <c r="J25" s="19">
        <v>64159832</v>
      </c>
      <c r="K25" s="19">
        <v>30383191</v>
      </c>
      <c r="L25" s="18">
        <v>2.11</v>
      </c>
    </row>
  </sheetData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6"/>
  <sheetViews>
    <sheetView workbookViewId="0">
      <selection activeCell="B73" sqref="B73:O73"/>
    </sheetView>
  </sheetViews>
  <sheetFormatPr baseColWidth="10" defaultColWidth="8.83203125" defaultRowHeight="15" x14ac:dyDescent="0.2"/>
  <cols>
    <col min="1" max="20" width="13" customWidth="1"/>
  </cols>
  <sheetData>
    <row r="1" spans="1:10" ht="25" customHeight="1" x14ac:dyDescent="0.25">
      <c r="A1" s="2" t="s">
        <v>90</v>
      </c>
    </row>
    <row r="3" spans="1:10" ht="48" x14ac:dyDescent="0.2">
      <c r="A3" s="14" t="s">
        <v>63</v>
      </c>
      <c r="B3" s="14" t="s">
        <v>91</v>
      </c>
      <c r="C3" s="14" t="s">
        <v>62</v>
      </c>
      <c r="D3" s="14" t="s">
        <v>92</v>
      </c>
      <c r="E3" s="14" t="s">
        <v>93</v>
      </c>
      <c r="F3" s="14" t="s">
        <v>94</v>
      </c>
      <c r="G3" s="14" t="s">
        <v>95</v>
      </c>
      <c r="H3" s="14" t="s">
        <v>96</v>
      </c>
      <c r="I3" s="14" t="s">
        <v>97</v>
      </c>
      <c r="J3" s="14" t="s">
        <v>98</v>
      </c>
    </row>
    <row r="4" spans="1:10" x14ac:dyDescent="0.2">
      <c r="A4" s="16">
        <v>1</v>
      </c>
      <c r="B4" s="16">
        <v>16090532</v>
      </c>
      <c r="C4" s="16">
        <v>0</v>
      </c>
      <c r="D4" s="16">
        <v>16090532</v>
      </c>
      <c r="E4" s="16">
        <v>97414</v>
      </c>
      <c r="F4" s="20">
        <v>6.0541192795862814E-3</v>
      </c>
      <c r="G4" s="16">
        <v>30383191</v>
      </c>
      <c r="H4" s="16">
        <v>206318</v>
      </c>
      <c r="I4" s="16">
        <v>123650</v>
      </c>
      <c r="J4" s="20">
        <v>4.0696844515113644E-3</v>
      </c>
    </row>
    <row r="5" spans="1:10" x14ac:dyDescent="0.2">
      <c r="A5" s="16">
        <v>2</v>
      </c>
      <c r="B5" s="16">
        <v>6693271</v>
      </c>
      <c r="C5" s="16">
        <v>6693271</v>
      </c>
      <c r="D5" s="16">
        <v>13386542</v>
      </c>
      <c r="E5" s="16">
        <v>38166</v>
      </c>
      <c r="F5" s="20">
        <v>2.8510723680544238E-3</v>
      </c>
      <c r="G5" s="16">
        <v>14292659</v>
      </c>
      <c r="H5" s="16">
        <v>108904</v>
      </c>
      <c r="I5" s="16">
        <v>34125</v>
      </c>
      <c r="J5" s="20">
        <v>1.1937946606016419E-3</v>
      </c>
    </row>
    <row r="6" spans="1:10" x14ac:dyDescent="0.2">
      <c r="A6" s="16">
        <v>3</v>
      </c>
      <c r="B6" s="16">
        <v>3560457</v>
      </c>
      <c r="C6" s="16">
        <v>7120914</v>
      </c>
      <c r="D6" s="16">
        <v>10681371</v>
      </c>
      <c r="E6" s="16">
        <v>19018</v>
      </c>
      <c r="F6" s="20">
        <v>1.7804830484775781E-3</v>
      </c>
      <c r="G6" s="16">
        <v>7599388</v>
      </c>
      <c r="H6" s="16">
        <v>70738</v>
      </c>
      <c r="I6" s="16">
        <v>13261</v>
      </c>
      <c r="J6" s="20">
        <v>5.8166964673120173E-4</v>
      </c>
    </row>
    <row r="7" spans="1:10" x14ac:dyDescent="0.2">
      <c r="A7" s="16">
        <v>4</v>
      </c>
      <c r="B7" s="16">
        <v>1618379</v>
      </c>
      <c r="C7" s="16">
        <v>4855137</v>
      </c>
      <c r="D7" s="16">
        <v>6473516</v>
      </c>
      <c r="E7" s="16">
        <v>11340</v>
      </c>
      <c r="F7" s="20">
        <v>1.7517528341630729E-3</v>
      </c>
      <c r="G7" s="16">
        <v>4038931</v>
      </c>
      <c r="H7" s="16">
        <v>51720</v>
      </c>
      <c r="I7" s="16">
        <v>7584</v>
      </c>
      <c r="J7" s="20">
        <v>4.6943114403291371E-4</v>
      </c>
    </row>
    <row r="8" spans="1:10" x14ac:dyDescent="0.2">
      <c r="A8" s="16">
        <v>5</v>
      </c>
      <c r="B8" s="16">
        <v>808741</v>
      </c>
      <c r="C8" s="16">
        <v>3234964</v>
      </c>
      <c r="D8" s="16">
        <v>4043705</v>
      </c>
      <c r="E8" s="16">
        <v>7855</v>
      </c>
      <c r="F8" s="20">
        <v>1.942525480963621E-3</v>
      </c>
      <c r="G8" s="16">
        <v>2420552</v>
      </c>
      <c r="H8" s="16">
        <v>40380</v>
      </c>
      <c r="I8" s="16">
        <v>4809</v>
      </c>
      <c r="J8" s="20">
        <v>3.9734738191949613E-4</v>
      </c>
    </row>
    <row r="9" spans="1:10" x14ac:dyDescent="0.2">
      <c r="A9" s="16">
        <v>6</v>
      </c>
      <c r="B9" s="16">
        <v>613470</v>
      </c>
      <c r="C9" s="16">
        <v>3067350</v>
      </c>
      <c r="D9" s="16">
        <v>3680820</v>
      </c>
      <c r="E9" s="16">
        <v>6410</v>
      </c>
      <c r="F9" s="20">
        <v>1.7414597834178251E-3</v>
      </c>
      <c r="G9" s="16">
        <v>1611811</v>
      </c>
      <c r="H9" s="16">
        <v>32525</v>
      </c>
      <c r="I9" s="16">
        <v>3055</v>
      </c>
      <c r="J9" s="20">
        <v>3.1589725263487259E-4</v>
      </c>
    </row>
    <row r="10" spans="1:10" x14ac:dyDescent="0.2">
      <c r="A10" s="16">
        <v>7</v>
      </c>
      <c r="B10" s="16">
        <v>313053</v>
      </c>
      <c r="C10" s="16">
        <v>1878318</v>
      </c>
      <c r="D10" s="16">
        <v>2191371</v>
      </c>
      <c r="E10" s="16">
        <v>4187</v>
      </c>
      <c r="F10" s="20">
        <v>1.910676010588805E-3</v>
      </c>
      <c r="G10" s="16">
        <v>998341</v>
      </c>
      <c r="H10" s="16">
        <v>26115</v>
      </c>
      <c r="I10" s="16">
        <v>2215</v>
      </c>
      <c r="J10" s="20">
        <v>3.1695439877614111E-4</v>
      </c>
    </row>
    <row r="11" spans="1:10" x14ac:dyDescent="0.2">
      <c r="A11" s="16">
        <v>8</v>
      </c>
      <c r="B11" s="16">
        <v>218942</v>
      </c>
      <c r="C11" s="16">
        <v>1532594</v>
      </c>
      <c r="D11" s="16">
        <v>1751536</v>
      </c>
      <c r="E11" s="16">
        <v>4308</v>
      </c>
      <c r="F11" s="20">
        <v>2.459555498716555E-3</v>
      </c>
      <c r="G11" s="16">
        <v>685288</v>
      </c>
      <c r="H11" s="16">
        <v>21928</v>
      </c>
      <c r="I11" s="16">
        <v>1588</v>
      </c>
      <c r="J11" s="20">
        <v>2.8965923815972257E-4</v>
      </c>
    </row>
    <row r="12" spans="1:10" x14ac:dyDescent="0.2">
      <c r="A12" s="16">
        <v>9</v>
      </c>
      <c r="B12" s="16">
        <v>139867</v>
      </c>
      <c r="C12" s="16">
        <v>1118936</v>
      </c>
      <c r="D12" s="16">
        <v>1258803</v>
      </c>
      <c r="E12" s="16">
        <v>2470</v>
      </c>
      <c r="F12" s="20">
        <v>1.9621815327735951E-3</v>
      </c>
      <c r="G12" s="16">
        <v>466346</v>
      </c>
      <c r="H12" s="16">
        <v>17620</v>
      </c>
      <c r="I12" s="16">
        <v>1100</v>
      </c>
      <c r="J12" s="20">
        <v>2.6208485163853069E-4</v>
      </c>
    </row>
    <row r="13" spans="1:10" x14ac:dyDescent="0.2">
      <c r="A13" s="16">
        <v>10</v>
      </c>
      <c r="B13" s="16">
        <v>88932</v>
      </c>
      <c r="C13" s="16">
        <v>800388</v>
      </c>
      <c r="D13" s="16">
        <v>889320</v>
      </c>
      <c r="E13" s="16">
        <v>1944</v>
      </c>
      <c r="F13" s="20">
        <v>2.1859398191876938E-3</v>
      </c>
      <c r="G13" s="16">
        <v>326479</v>
      </c>
      <c r="H13" s="16">
        <v>15150</v>
      </c>
      <c r="I13" s="16">
        <v>762</v>
      </c>
      <c r="J13" s="20">
        <v>2.3339939169134919E-4</v>
      </c>
    </row>
    <row r="14" spans="1:10" x14ac:dyDescent="0.2">
      <c r="A14" s="16">
        <v>11</v>
      </c>
      <c r="B14" s="16">
        <v>59342</v>
      </c>
      <c r="C14" s="16">
        <v>593420</v>
      </c>
      <c r="D14" s="16">
        <v>652762</v>
      </c>
      <c r="E14" s="16">
        <v>1404</v>
      </c>
      <c r="F14" s="20">
        <v>2.1508604973941498E-3</v>
      </c>
      <c r="G14" s="16">
        <v>237547</v>
      </c>
      <c r="H14" s="16">
        <v>13206</v>
      </c>
      <c r="I14" s="16">
        <v>576</v>
      </c>
      <c r="J14" s="20">
        <v>2.204348460036808E-4</v>
      </c>
    </row>
    <row r="15" spans="1:10" x14ac:dyDescent="0.2">
      <c r="A15" s="16">
        <v>12</v>
      </c>
      <c r="B15" s="16">
        <v>178205</v>
      </c>
      <c r="C15" s="16">
        <v>2881349</v>
      </c>
      <c r="D15" s="16">
        <v>3059554</v>
      </c>
      <c r="E15" s="16">
        <v>11802</v>
      </c>
      <c r="F15" s="20">
        <v>3.8574249710905581E-3</v>
      </c>
      <c r="G15" s="16">
        <v>178205</v>
      </c>
      <c r="H15" s="16">
        <v>11802</v>
      </c>
      <c r="I15" s="16">
        <v>6162</v>
      </c>
      <c r="J15" s="20">
        <v>2.8815128643977441E-3</v>
      </c>
    </row>
    <row r="16" spans="1:10" ht="16" x14ac:dyDescent="0.2">
      <c r="A16" s="21" t="s">
        <v>89</v>
      </c>
      <c r="B16" s="19">
        <v>30383191</v>
      </c>
      <c r="C16" s="21"/>
      <c r="D16" s="19">
        <v>64159832</v>
      </c>
      <c r="E16" s="19">
        <v>206318</v>
      </c>
      <c r="F16" s="21">
        <v>6.7905309880058346E-3</v>
      </c>
      <c r="G16" s="19">
        <v>30383191</v>
      </c>
      <c r="H16" s="19">
        <v>206318</v>
      </c>
      <c r="I16" s="19">
        <v>198887</v>
      </c>
      <c r="J16" s="21"/>
    </row>
    <row r="18" spans="4:5" x14ac:dyDescent="0.2">
      <c r="D18" s="22" t="s">
        <v>99</v>
      </c>
      <c r="E18" s="23">
        <v>40613</v>
      </c>
    </row>
    <row r="71" spans="1:15" ht="25" customHeight="1" x14ac:dyDescent="0.25">
      <c r="A71" s="2" t="s">
        <v>100</v>
      </c>
    </row>
    <row r="73" spans="1:15" x14ac:dyDescent="0.2">
      <c r="A73" s="168" t="s">
        <v>101</v>
      </c>
      <c r="B73" s="167" t="s">
        <v>102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</row>
    <row r="74" spans="1:15" x14ac:dyDescent="0.2">
      <c r="A74" s="169"/>
      <c r="B74" s="25">
        <v>0</v>
      </c>
      <c r="C74" s="25">
        <v>1</v>
      </c>
      <c r="D74" s="25">
        <v>2</v>
      </c>
      <c r="E74" s="25">
        <v>3</v>
      </c>
      <c r="F74" s="25">
        <v>4</v>
      </c>
      <c r="G74" s="25">
        <v>5</v>
      </c>
      <c r="H74" s="25">
        <v>6</v>
      </c>
      <c r="I74" s="25">
        <v>7</v>
      </c>
      <c r="J74" s="25">
        <v>8</v>
      </c>
      <c r="K74" s="25">
        <v>9</v>
      </c>
      <c r="L74" s="25">
        <v>10</v>
      </c>
      <c r="M74" s="25">
        <v>11</v>
      </c>
      <c r="N74" s="25">
        <v>12</v>
      </c>
    </row>
    <row r="75" spans="1:15" x14ac:dyDescent="0.2">
      <c r="A75" s="24">
        <v>1</v>
      </c>
      <c r="B75" s="26">
        <v>3.926540333011682E-2</v>
      </c>
      <c r="C75" s="27">
        <v>0.96073459666988315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1:15" x14ac:dyDescent="0.2">
      <c r="A76" s="24">
        <v>2</v>
      </c>
      <c r="B76" s="28">
        <v>3.7415500707435941E-2</v>
      </c>
      <c r="C76" s="29">
        <v>0.40342189383220672</v>
      </c>
      <c r="D76" s="30">
        <v>0.55916260546035734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5" x14ac:dyDescent="0.2">
      <c r="A77" s="24">
        <v>3</v>
      </c>
      <c r="B77" s="31">
        <v>6.3150699337469765E-2</v>
      </c>
      <c r="C77" s="32">
        <v>0.31039015669365871</v>
      </c>
      <c r="D77" s="33">
        <v>0.29125039436323491</v>
      </c>
      <c r="E77" s="34">
        <v>0.33520874960563679</v>
      </c>
      <c r="F77" s="15"/>
      <c r="G77" s="15"/>
      <c r="H77" s="15"/>
      <c r="I77" s="15"/>
      <c r="J77" s="15"/>
      <c r="K77" s="15"/>
      <c r="L77" s="15"/>
      <c r="M77" s="15"/>
      <c r="N77" s="15"/>
    </row>
    <row r="78" spans="1:15" x14ac:dyDescent="0.2">
      <c r="A78" s="24">
        <v>4</v>
      </c>
      <c r="B78" s="35">
        <v>3.3774250440917107E-2</v>
      </c>
      <c r="C78" s="36">
        <v>0.26657848324514988</v>
      </c>
      <c r="D78" s="37">
        <v>0.21507936507936509</v>
      </c>
      <c r="E78" s="38">
        <v>0.21058201058201059</v>
      </c>
      <c r="F78" s="39">
        <v>0.2739858906525573</v>
      </c>
      <c r="G78" s="15"/>
      <c r="H78" s="15"/>
      <c r="I78" s="15"/>
      <c r="J78" s="15"/>
      <c r="K78" s="15"/>
      <c r="L78" s="15"/>
      <c r="M78" s="15"/>
      <c r="N78" s="15"/>
    </row>
    <row r="79" spans="1:15" x14ac:dyDescent="0.2">
      <c r="A79" s="24">
        <v>5</v>
      </c>
      <c r="B79" s="40">
        <v>2.558879694462126E-2</v>
      </c>
      <c r="C79" s="41">
        <v>0.21871419478039469</v>
      </c>
      <c r="D79" s="42">
        <v>0.18625079567154679</v>
      </c>
      <c r="E79" s="43">
        <v>0.17606619987269259</v>
      </c>
      <c r="F79" s="43">
        <v>0.17326543602800759</v>
      </c>
      <c r="G79" s="44">
        <v>0.2201145767027371</v>
      </c>
      <c r="H79" s="15"/>
      <c r="I79" s="15"/>
      <c r="J79" s="15"/>
      <c r="K79" s="15"/>
      <c r="L79" s="15"/>
      <c r="M79" s="15"/>
      <c r="N79" s="15"/>
    </row>
    <row r="80" spans="1:15" x14ac:dyDescent="0.2">
      <c r="A80" s="24">
        <v>6</v>
      </c>
      <c r="B80" s="40">
        <v>2.433697347893916E-2</v>
      </c>
      <c r="C80" s="42">
        <v>0.18673946957878321</v>
      </c>
      <c r="D80" s="45">
        <v>0.15538221528861151</v>
      </c>
      <c r="E80" s="46">
        <v>0.1511700468018721</v>
      </c>
      <c r="F80" s="45">
        <v>0.15460218408736351</v>
      </c>
      <c r="G80" s="45">
        <v>0.1561622464898596</v>
      </c>
      <c r="H80" s="47">
        <v>0.171606864274571</v>
      </c>
      <c r="I80" s="15"/>
      <c r="J80" s="15"/>
      <c r="K80" s="15"/>
      <c r="L80" s="15"/>
      <c r="M80" s="15"/>
      <c r="N80" s="15"/>
    </row>
    <row r="81" spans="1:14" x14ac:dyDescent="0.2">
      <c r="A81" s="24">
        <v>7</v>
      </c>
      <c r="B81" s="48">
        <v>1.9345593503701939E-2</v>
      </c>
      <c r="C81" s="43">
        <v>0.17458801050871739</v>
      </c>
      <c r="D81" s="49">
        <v>0.13756866491521369</v>
      </c>
      <c r="E81" s="50">
        <v>0.129687126821113</v>
      </c>
      <c r="F81" s="51">
        <v>0.12920945784571289</v>
      </c>
      <c r="G81" s="52">
        <v>0.1213279197516121</v>
      </c>
      <c r="H81" s="53">
        <v>0.12204442321471221</v>
      </c>
      <c r="I81" s="54">
        <v>0.16622880343921659</v>
      </c>
      <c r="J81" s="15"/>
      <c r="K81" s="15"/>
      <c r="L81" s="15"/>
      <c r="M81" s="15"/>
      <c r="N81" s="15"/>
    </row>
    <row r="82" spans="1:14" x14ac:dyDescent="0.2">
      <c r="A82" s="24">
        <v>8</v>
      </c>
      <c r="B82" s="55">
        <v>7.1959145775301768E-3</v>
      </c>
      <c r="C82" s="56">
        <v>0.16086350974930361</v>
      </c>
      <c r="D82" s="51">
        <v>0.1274373259052925</v>
      </c>
      <c r="E82" s="53">
        <v>0.12441968430826369</v>
      </c>
      <c r="F82" s="52">
        <v>0.12093779015784591</v>
      </c>
      <c r="G82" s="57">
        <v>0.1079387186629526</v>
      </c>
      <c r="H82" s="57">
        <v>0.1084029712163417</v>
      </c>
      <c r="I82" s="58">
        <v>0.1104921077065924</v>
      </c>
      <c r="J82" s="50">
        <v>0.13231197771587741</v>
      </c>
      <c r="K82" s="15"/>
      <c r="L82" s="15"/>
      <c r="M82" s="15"/>
      <c r="N82" s="15"/>
    </row>
    <row r="83" spans="1:14" x14ac:dyDescent="0.2">
      <c r="A83" s="24">
        <v>9</v>
      </c>
      <c r="B83" s="59">
        <v>1.0526315789473681E-2</v>
      </c>
      <c r="C83" s="51">
        <v>0.12753036437246959</v>
      </c>
      <c r="D83" s="60">
        <v>0.1161943319838057</v>
      </c>
      <c r="E83" s="61">
        <v>9.352226720647773E-2</v>
      </c>
      <c r="F83" s="62">
        <v>9.7570850202429144E-2</v>
      </c>
      <c r="G83" s="63">
        <v>0.10323886639676109</v>
      </c>
      <c r="H83" s="64">
        <v>9.838056680161944E-2</v>
      </c>
      <c r="I83" s="57">
        <v>0.10931174089068831</v>
      </c>
      <c r="J83" s="57">
        <v>0.1064777327935223</v>
      </c>
      <c r="K83" s="65">
        <v>0.13724696356275301</v>
      </c>
      <c r="L83" s="15"/>
      <c r="M83" s="15"/>
      <c r="N83" s="15"/>
    </row>
    <row r="84" spans="1:14" x14ac:dyDescent="0.2">
      <c r="A84" s="24">
        <v>10</v>
      </c>
      <c r="B84" s="66">
        <v>1.491769547325103E-2</v>
      </c>
      <c r="C84" s="58">
        <v>0.11265432098765429</v>
      </c>
      <c r="D84" s="57">
        <v>0.1059670781893004</v>
      </c>
      <c r="E84" s="64">
        <v>0.10133744855967081</v>
      </c>
      <c r="F84" s="62">
        <v>9.7222222222222224E-2</v>
      </c>
      <c r="G84" s="62">
        <v>9.5679012345679007E-2</v>
      </c>
      <c r="H84" s="67">
        <v>8.7448559670781897E-2</v>
      </c>
      <c r="I84" s="62">
        <v>9.6707818930041156E-2</v>
      </c>
      <c r="J84" s="62">
        <v>9.5679012345679007E-2</v>
      </c>
      <c r="K84" s="67">
        <v>8.6419753086419748E-2</v>
      </c>
      <c r="L84" s="57">
        <v>0.1059670781893004</v>
      </c>
      <c r="M84" s="15"/>
      <c r="N84" s="15"/>
    </row>
    <row r="85" spans="1:14" x14ac:dyDescent="0.2">
      <c r="A85" s="24">
        <v>11</v>
      </c>
      <c r="B85" s="59">
        <v>9.9715099715099714E-3</v>
      </c>
      <c r="C85" s="60">
        <v>0.1153846153846154</v>
      </c>
      <c r="D85" s="57">
        <v>0.10754985754985751</v>
      </c>
      <c r="E85" s="68">
        <v>8.3333333333333329E-2</v>
      </c>
      <c r="F85" s="67">
        <v>8.9743589743589744E-2</v>
      </c>
      <c r="G85" s="67">
        <v>8.8319088319088315E-2</v>
      </c>
      <c r="H85" s="69">
        <v>7.5498575498575499E-2</v>
      </c>
      <c r="I85" s="62">
        <v>9.686609686609686E-2</v>
      </c>
      <c r="J85" s="69">
        <v>7.6923076923076927E-2</v>
      </c>
      <c r="K85" s="69">
        <v>7.7635327635327642E-2</v>
      </c>
      <c r="L85" s="68">
        <v>8.5470085470085472E-2</v>
      </c>
      <c r="M85" s="61">
        <v>9.3304843304843302E-2</v>
      </c>
      <c r="N85" s="15"/>
    </row>
    <row r="86" spans="1:14" x14ac:dyDescent="0.2">
      <c r="A86" s="24">
        <v>12</v>
      </c>
      <c r="B86" s="55">
        <v>4.7449584816132862E-3</v>
      </c>
      <c r="C86" s="70">
        <v>5.9566175224538213E-2</v>
      </c>
      <c r="D86" s="71">
        <v>4.8974750042365699E-2</v>
      </c>
      <c r="E86" s="72">
        <v>4.4229791560752407E-2</v>
      </c>
      <c r="F86" s="26">
        <v>4.2958820538891711E-2</v>
      </c>
      <c r="G86" s="72">
        <v>4.583968818844264E-2</v>
      </c>
      <c r="H86" s="28">
        <v>3.8806981867480092E-2</v>
      </c>
      <c r="I86" s="28">
        <v>3.8044399254363669E-2</v>
      </c>
      <c r="J86" s="28">
        <v>3.9061176071852229E-2</v>
      </c>
      <c r="K86" s="26">
        <v>4.100999830537197E-2</v>
      </c>
      <c r="L86" s="28">
        <v>3.6942891035417723E-2</v>
      </c>
      <c r="M86" s="28">
        <v>3.7705473648534153E-2</v>
      </c>
      <c r="N86" s="73">
        <v>0.52211489578037618</v>
      </c>
    </row>
  </sheetData>
  <mergeCells count="2">
    <mergeCell ref="B73:O73"/>
    <mergeCell ref="A73:A74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6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3" customWidth="1"/>
    <col min="2" max="2" width="19.33203125" customWidth="1"/>
    <col min="3" max="20" width="13" customWidth="1"/>
  </cols>
  <sheetData>
    <row r="1" spans="1:15" ht="25" customHeight="1" x14ac:dyDescent="0.25">
      <c r="A1" s="2" t="s">
        <v>103</v>
      </c>
    </row>
    <row r="3" spans="1:15" x14ac:dyDescent="0.2">
      <c r="A3" s="170" t="s">
        <v>104</v>
      </c>
      <c r="B3" s="170" t="s">
        <v>105</v>
      </c>
      <c r="C3" s="170" t="s">
        <v>54</v>
      </c>
      <c r="D3" s="170" t="s">
        <v>106</v>
      </c>
      <c r="E3" s="170" t="s">
        <v>91</v>
      </c>
      <c r="F3" s="170" t="s">
        <v>107</v>
      </c>
      <c r="G3" s="170" t="s">
        <v>93</v>
      </c>
      <c r="H3" s="170" t="s">
        <v>108</v>
      </c>
      <c r="I3" s="171"/>
      <c r="J3" s="171"/>
      <c r="K3" s="172"/>
      <c r="L3" s="170" t="s">
        <v>109</v>
      </c>
      <c r="M3" s="171"/>
      <c r="N3" s="171"/>
      <c r="O3" s="172"/>
    </row>
    <row r="4" spans="1:15" ht="48" x14ac:dyDescent="0.2">
      <c r="A4" s="173"/>
      <c r="B4" s="173"/>
      <c r="C4" s="173"/>
      <c r="D4" s="173"/>
      <c r="E4" s="173"/>
      <c r="F4" s="173"/>
      <c r="G4" s="173"/>
      <c r="H4" s="74" t="s">
        <v>110</v>
      </c>
      <c r="I4" s="74" t="s">
        <v>111</v>
      </c>
      <c r="J4" s="74" t="s">
        <v>112</v>
      </c>
      <c r="K4" s="74" t="s">
        <v>113</v>
      </c>
      <c r="L4" s="74" t="s">
        <v>114</v>
      </c>
      <c r="M4" s="74" t="s">
        <v>106</v>
      </c>
      <c r="N4" s="74" t="s">
        <v>115</v>
      </c>
      <c r="O4" s="74" t="s">
        <v>93</v>
      </c>
    </row>
    <row r="5" spans="1:15" ht="16" x14ac:dyDescent="0.2">
      <c r="A5" s="15">
        <v>12345</v>
      </c>
      <c r="B5" s="15" t="s">
        <v>126</v>
      </c>
      <c r="C5" s="75"/>
      <c r="D5" s="76">
        <v>1024515</v>
      </c>
      <c r="E5" s="76">
        <v>483267</v>
      </c>
      <c r="F5" s="76">
        <v>234166</v>
      </c>
      <c r="G5" s="76">
        <v>3501</v>
      </c>
      <c r="H5" s="75">
        <f t="shared" ref="H5:H46" si="0">IF(D5&lt;&gt;0,C5/D5*1000,0)</f>
        <v>0</v>
      </c>
      <c r="I5" s="75">
        <f t="shared" ref="I5:I46" si="1">IF(E5&lt;&gt;0,C5/E5*1000,0)</f>
        <v>0</v>
      </c>
      <c r="J5" s="75">
        <f t="shared" ref="J5:J46" si="2">IF(F5&lt;&gt;0,C5/F5*1000,0)</f>
        <v>0</v>
      </c>
      <c r="K5" s="75">
        <f t="shared" ref="K5:K46" si="3">IF(G5&lt;&gt;0,C5/G5,0)</f>
        <v>0</v>
      </c>
      <c r="L5" s="20">
        <f>IF(C46&lt;&gt;0,C5/C46,0)</f>
        <v>0</v>
      </c>
      <c r="M5" s="59">
        <v>1.059128691928227E-2</v>
      </c>
      <c r="N5" s="59">
        <v>9.5529804363922669E-3</v>
      </c>
      <c r="O5" s="59">
        <v>9.618501810509196E-3</v>
      </c>
    </row>
    <row r="6" spans="1:15" ht="16" x14ac:dyDescent="0.2">
      <c r="A6" s="15">
        <v>12346</v>
      </c>
      <c r="B6" s="15" t="s">
        <v>127</v>
      </c>
      <c r="C6" s="75"/>
      <c r="D6" s="76">
        <v>16587283</v>
      </c>
      <c r="E6" s="76">
        <v>3254305</v>
      </c>
      <c r="F6" s="76">
        <v>2346841</v>
      </c>
      <c r="G6" s="76">
        <v>44748</v>
      </c>
      <c r="H6" s="75">
        <f t="shared" si="0"/>
        <v>0</v>
      </c>
      <c r="I6" s="75">
        <f t="shared" si="1"/>
        <v>0</v>
      </c>
      <c r="J6" s="75">
        <f t="shared" si="2"/>
        <v>0</v>
      </c>
      <c r="K6" s="75">
        <f t="shared" si="3"/>
        <v>0</v>
      </c>
      <c r="L6" s="20">
        <f>IF(C46&lt;&gt;0,C6/C46,0)</f>
        <v>0</v>
      </c>
      <c r="M6" s="47">
        <v>0.17147691684780911</v>
      </c>
      <c r="N6" s="62">
        <v>9.5741167207550479E-2</v>
      </c>
      <c r="O6" s="53">
        <v>0.1229387943492332</v>
      </c>
    </row>
    <row r="7" spans="1:15" ht="16" x14ac:dyDescent="0.2">
      <c r="A7" s="15">
        <v>12347</v>
      </c>
      <c r="B7" s="15" t="s">
        <v>128</v>
      </c>
      <c r="C7" s="75"/>
      <c r="D7" s="76">
        <v>4976026</v>
      </c>
      <c r="E7" s="76">
        <v>2888811</v>
      </c>
      <c r="F7" s="76">
        <v>1695311</v>
      </c>
      <c r="G7" s="76">
        <v>2226</v>
      </c>
      <c r="H7" s="75">
        <f t="shared" si="0"/>
        <v>0</v>
      </c>
      <c r="I7" s="75">
        <f t="shared" si="1"/>
        <v>0</v>
      </c>
      <c r="J7" s="75">
        <f t="shared" si="2"/>
        <v>0</v>
      </c>
      <c r="K7" s="75">
        <f t="shared" si="3"/>
        <v>0</v>
      </c>
      <c r="L7" s="20">
        <f>IF(C46&lt;&gt;0,C7/C46,0)</f>
        <v>0</v>
      </c>
      <c r="M7" s="77">
        <v>5.1441432369275689E-2</v>
      </c>
      <c r="N7" s="78">
        <v>6.9161504302933011E-2</v>
      </c>
      <c r="O7" s="55">
        <v>6.1156198315319822E-3</v>
      </c>
    </row>
    <row r="8" spans="1:15" ht="16" x14ac:dyDescent="0.2">
      <c r="A8" s="15">
        <v>12348</v>
      </c>
      <c r="B8" s="15" t="s">
        <v>129</v>
      </c>
      <c r="C8" s="75"/>
      <c r="D8" s="76">
        <v>4596830</v>
      </c>
      <c r="E8" s="76">
        <v>3064536</v>
      </c>
      <c r="F8" s="76">
        <v>1632105</v>
      </c>
      <c r="G8" s="76">
        <v>7500</v>
      </c>
      <c r="H8" s="75">
        <f t="shared" si="0"/>
        <v>0</v>
      </c>
      <c r="I8" s="75">
        <f t="shared" si="1"/>
        <v>0</v>
      </c>
      <c r="J8" s="75">
        <f t="shared" si="2"/>
        <v>0</v>
      </c>
      <c r="K8" s="75">
        <f t="shared" si="3"/>
        <v>0</v>
      </c>
      <c r="L8" s="20">
        <f>IF(C46&lt;&gt;0,C8/C46,0)</f>
        <v>0</v>
      </c>
      <c r="M8" s="71">
        <v>4.7521359325304477E-2</v>
      </c>
      <c r="N8" s="31">
        <v>6.6582967361350498E-2</v>
      </c>
      <c r="O8" s="79">
        <v>2.060518811163067E-2</v>
      </c>
    </row>
    <row r="9" spans="1:15" ht="16" x14ac:dyDescent="0.2">
      <c r="A9" s="15">
        <v>12349</v>
      </c>
      <c r="B9" s="15" t="s">
        <v>130</v>
      </c>
      <c r="C9" s="75"/>
      <c r="D9" s="76">
        <v>1206860</v>
      </c>
      <c r="E9" s="76">
        <v>300024</v>
      </c>
      <c r="F9" s="76">
        <v>155587</v>
      </c>
      <c r="G9" s="76">
        <v>2469</v>
      </c>
      <c r="H9" s="75">
        <f t="shared" si="0"/>
        <v>0</v>
      </c>
      <c r="I9" s="75">
        <f t="shared" si="1"/>
        <v>0</v>
      </c>
      <c r="J9" s="75">
        <f t="shared" si="2"/>
        <v>0</v>
      </c>
      <c r="K9" s="75">
        <f t="shared" si="3"/>
        <v>0</v>
      </c>
      <c r="L9" s="20">
        <f>IF(C46&lt;&gt;0,C9/C46,0)</f>
        <v>0</v>
      </c>
      <c r="M9" s="66">
        <v>1.2476342983172529E-2</v>
      </c>
      <c r="N9" s="55">
        <v>6.3472902434895074E-3</v>
      </c>
      <c r="O9" s="55">
        <v>6.7832279263488164E-3</v>
      </c>
    </row>
    <row r="10" spans="1:15" ht="16" x14ac:dyDescent="0.2">
      <c r="A10" s="15">
        <v>12350</v>
      </c>
      <c r="B10" s="15" t="s">
        <v>131</v>
      </c>
      <c r="C10" s="75"/>
      <c r="D10" s="76">
        <v>22294</v>
      </c>
      <c r="E10" s="76">
        <v>7488</v>
      </c>
      <c r="F10" s="76">
        <v>3043</v>
      </c>
      <c r="G10" s="76">
        <v>100</v>
      </c>
      <c r="H10" s="75">
        <f t="shared" si="0"/>
        <v>0</v>
      </c>
      <c r="I10" s="75">
        <f t="shared" si="1"/>
        <v>0</v>
      </c>
      <c r="J10" s="75">
        <f t="shared" si="2"/>
        <v>0</v>
      </c>
      <c r="K10" s="75">
        <f t="shared" si="3"/>
        <v>0</v>
      </c>
      <c r="L10" s="20">
        <f>IF(C46&lt;&gt;0,C10/C46,0)</f>
        <v>0</v>
      </c>
      <c r="M10" s="80">
        <v>2.3047212639978811E-4</v>
      </c>
      <c r="N10" s="80">
        <v>1.241415041805457E-4</v>
      </c>
      <c r="O10" s="80">
        <v>2.7473584148840892E-4</v>
      </c>
    </row>
    <row r="11" spans="1:15" ht="16" x14ac:dyDescent="0.2">
      <c r="A11" s="15">
        <v>12351</v>
      </c>
      <c r="B11" s="15" t="s">
        <v>132</v>
      </c>
      <c r="C11" s="75"/>
      <c r="D11" s="76">
        <v>1893939</v>
      </c>
      <c r="E11" s="76">
        <v>352490</v>
      </c>
      <c r="F11" s="76">
        <v>169313</v>
      </c>
      <c r="G11" s="76">
        <v>5525</v>
      </c>
      <c r="H11" s="75">
        <f t="shared" si="0"/>
        <v>0</v>
      </c>
      <c r="I11" s="75">
        <f t="shared" si="1"/>
        <v>0</v>
      </c>
      <c r="J11" s="75">
        <f t="shared" si="2"/>
        <v>0</v>
      </c>
      <c r="K11" s="75">
        <f t="shared" si="3"/>
        <v>0</v>
      </c>
      <c r="L11" s="20">
        <f>IF(C46&lt;&gt;0,C11/C46,0)</f>
        <v>0</v>
      </c>
      <c r="M11" s="48">
        <v>1.9579265658988439E-2</v>
      </c>
      <c r="N11" s="55">
        <v>6.9072528745713893E-3</v>
      </c>
      <c r="O11" s="66">
        <v>1.517915524223459E-2</v>
      </c>
    </row>
    <row r="12" spans="1:15" ht="16" x14ac:dyDescent="0.2">
      <c r="A12" s="15">
        <v>12352</v>
      </c>
      <c r="B12" s="15" t="s">
        <v>133</v>
      </c>
      <c r="C12" s="75"/>
      <c r="D12" s="76">
        <v>2029582</v>
      </c>
      <c r="E12" s="76">
        <v>1129636</v>
      </c>
      <c r="F12" s="76">
        <v>299565</v>
      </c>
      <c r="G12" s="76">
        <v>1495</v>
      </c>
      <c r="H12" s="75">
        <f t="shared" si="0"/>
        <v>0</v>
      </c>
      <c r="I12" s="75">
        <f t="shared" si="1"/>
        <v>0</v>
      </c>
      <c r="J12" s="75">
        <f t="shared" si="2"/>
        <v>0</v>
      </c>
      <c r="K12" s="75">
        <f t="shared" si="3"/>
        <v>0</v>
      </c>
      <c r="L12" s="20">
        <f>IF(C46&lt;&gt;0,C12/C46,0)</f>
        <v>0</v>
      </c>
      <c r="M12" s="79">
        <v>2.0981523245839011E-2</v>
      </c>
      <c r="N12" s="66">
        <v>1.222098248433953E-2</v>
      </c>
      <c r="O12" s="55">
        <v>4.1073008302517132E-3</v>
      </c>
    </row>
    <row r="13" spans="1:15" ht="16" x14ac:dyDescent="0.2">
      <c r="A13" s="15">
        <v>12353</v>
      </c>
      <c r="B13" s="15" t="s">
        <v>134</v>
      </c>
      <c r="C13" s="75"/>
      <c r="D13" s="76">
        <v>2140133</v>
      </c>
      <c r="E13" s="76">
        <v>1385224</v>
      </c>
      <c r="F13" s="76">
        <v>408576</v>
      </c>
      <c r="G13" s="76">
        <v>4382</v>
      </c>
      <c r="H13" s="75">
        <f t="shared" si="0"/>
        <v>0</v>
      </c>
      <c r="I13" s="75">
        <f t="shared" si="1"/>
        <v>0</v>
      </c>
      <c r="J13" s="75">
        <f t="shared" si="2"/>
        <v>0</v>
      </c>
      <c r="K13" s="75">
        <f t="shared" si="3"/>
        <v>0</v>
      </c>
      <c r="L13" s="20">
        <f>IF(C46&lt;&gt;0,C13/C46,0)</f>
        <v>0</v>
      </c>
      <c r="M13" s="79">
        <v>2.2124383389627598E-2</v>
      </c>
      <c r="N13" s="48">
        <v>1.666816931057202E-2</v>
      </c>
      <c r="O13" s="66">
        <v>1.2038924574022079E-2</v>
      </c>
    </row>
    <row r="14" spans="1:15" ht="16" x14ac:dyDescent="0.2">
      <c r="A14" s="15">
        <v>12354</v>
      </c>
      <c r="B14" s="15" t="s">
        <v>135</v>
      </c>
      <c r="C14" s="75"/>
      <c r="D14" s="76">
        <v>83468</v>
      </c>
      <c r="E14" s="76">
        <v>50137</v>
      </c>
      <c r="F14" s="76">
        <v>22511</v>
      </c>
      <c r="G14" s="76">
        <v>33</v>
      </c>
      <c r="H14" s="75">
        <f t="shared" si="0"/>
        <v>0</v>
      </c>
      <c r="I14" s="75">
        <f t="shared" si="1"/>
        <v>0</v>
      </c>
      <c r="J14" s="75">
        <f t="shared" si="2"/>
        <v>0</v>
      </c>
      <c r="K14" s="75">
        <f t="shared" si="3"/>
        <v>0</v>
      </c>
      <c r="L14" s="20">
        <f>IF(C46&lt;&gt;0,C14/C46,0)</f>
        <v>0</v>
      </c>
      <c r="M14" s="80">
        <v>8.6288003257995491E-4</v>
      </c>
      <c r="N14" s="80">
        <v>9.1835340144865753E-4</v>
      </c>
      <c r="O14" s="80">
        <v>9.0662827691174937E-5</v>
      </c>
    </row>
    <row r="15" spans="1:15" ht="16" x14ac:dyDescent="0.2">
      <c r="A15" s="15">
        <v>12355</v>
      </c>
      <c r="B15" s="15" t="s">
        <v>136</v>
      </c>
      <c r="C15" s="75"/>
      <c r="D15" s="76">
        <v>3459164</v>
      </c>
      <c r="E15" s="76">
        <v>925162</v>
      </c>
      <c r="F15" s="76">
        <v>914572</v>
      </c>
      <c r="G15" s="76">
        <v>25420</v>
      </c>
      <c r="H15" s="75">
        <f t="shared" si="0"/>
        <v>0</v>
      </c>
      <c r="I15" s="75">
        <f t="shared" si="1"/>
        <v>0</v>
      </c>
      <c r="J15" s="75">
        <f t="shared" si="2"/>
        <v>0</v>
      </c>
      <c r="K15" s="75">
        <f t="shared" si="3"/>
        <v>0</v>
      </c>
      <c r="L15" s="20">
        <f>IF(C46&lt;&gt;0,C15/C46,0)</f>
        <v>0</v>
      </c>
      <c r="M15" s="28">
        <v>3.5760333840746242E-2</v>
      </c>
      <c r="N15" s="28">
        <v>3.7310661768455503E-2</v>
      </c>
      <c r="O15" s="78">
        <v>6.9837850906353541E-2</v>
      </c>
    </row>
    <row r="16" spans="1:15" ht="16" x14ac:dyDescent="0.2">
      <c r="A16" s="15">
        <v>12356</v>
      </c>
      <c r="B16" s="15" t="s">
        <v>137</v>
      </c>
      <c r="C16" s="75"/>
      <c r="D16" s="76">
        <v>931119</v>
      </c>
      <c r="E16" s="76">
        <v>444866</v>
      </c>
      <c r="F16" s="76">
        <v>214408</v>
      </c>
      <c r="G16" s="76">
        <v>2399</v>
      </c>
      <c r="H16" s="75">
        <f t="shared" si="0"/>
        <v>0</v>
      </c>
      <c r="I16" s="75">
        <f t="shared" si="1"/>
        <v>0</v>
      </c>
      <c r="J16" s="75">
        <f t="shared" si="2"/>
        <v>0</v>
      </c>
      <c r="K16" s="75">
        <f t="shared" si="3"/>
        <v>0</v>
      </c>
      <c r="L16" s="20">
        <f>IF(C46&lt;&gt;0,C16/C46,0)</f>
        <v>0</v>
      </c>
      <c r="M16" s="59">
        <v>9.6257726680382318E-3</v>
      </c>
      <c r="N16" s="59">
        <v>8.7469377681046491E-3</v>
      </c>
      <c r="O16" s="55">
        <v>6.5909128373069304E-3</v>
      </c>
    </row>
    <row r="17" spans="1:15" ht="16" x14ac:dyDescent="0.2">
      <c r="A17" s="15">
        <v>12357</v>
      </c>
      <c r="B17" s="15" t="s">
        <v>138</v>
      </c>
      <c r="C17" s="75"/>
      <c r="D17" s="76">
        <v>1169449</v>
      </c>
      <c r="E17" s="76">
        <v>633840</v>
      </c>
      <c r="F17" s="76">
        <v>191005</v>
      </c>
      <c r="G17" s="76">
        <v>878</v>
      </c>
      <c r="H17" s="75">
        <f t="shared" si="0"/>
        <v>0</v>
      </c>
      <c r="I17" s="75">
        <f t="shared" si="1"/>
        <v>0</v>
      </c>
      <c r="J17" s="75">
        <f t="shared" si="2"/>
        <v>0</v>
      </c>
      <c r="K17" s="75">
        <f t="shared" si="3"/>
        <v>0</v>
      </c>
      <c r="L17" s="20">
        <f>IF(C46&lt;&gt;0,C17/C46,0)</f>
        <v>0</v>
      </c>
      <c r="M17" s="66">
        <v>1.208959351153251E-2</v>
      </c>
      <c r="N17" s="55">
        <v>7.7921945468304764E-3</v>
      </c>
      <c r="O17" s="80">
        <v>2.41218068826823E-3</v>
      </c>
    </row>
    <row r="18" spans="1:15" ht="16" x14ac:dyDescent="0.2">
      <c r="A18" s="15">
        <v>12358</v>
      </c>
      <c r="B18" s="15" t="s">
        <v>139</v>
      </c>
      <c r="C18" s="75"/>
      <c r="D18" s="76">
        <v>5805349</v>
      </c>
      <c r="E18" s="76">
        <v>3546162</v>
      </c>
      <c r="F18" s="76">
        <v>3356988</v>
      </c>
      <c r="G18" s="76">
        <v>56803</v>
      </c>
      <c r="H18" s="75">
        <f t="shared" si="0"/>
        <v>0</v>
      </c>
      <c r="I18" s="75">
        <f t="shared" si="1"/>
        <v>0</v>
      </c>
      <c r="J18" s="75">
        <f t="shared" si="2"/>
        <v>0</v>
      </c>
      <c r="K18" s="75">
        <f t="shared" si="3"/>
        <v>0</v>
      </c>
      <c r="L18" s="20">
        <f>IF(C46&lt;&gt;0,C18/C46,0)</f>
        <v>0</v>
      </c>
      <c r="M18" s="70">
        <v>6.0014852808956833E-2</v>
      </c>
      <c r="N18" s="65">
        <v>0.13695088394217611</v>
      </c>
      <c r="O18" s="45">
        <v>0.1560582000406609</v>
      </c>
    </row>
    <row r="19" spans="1:15" ht="16" x14ac:dyDescent="0.2">
      <c r="A19" s="15">
        <v>12359</v>
      </c>
      <c r="B19" s="15" t="s">
        <v>140</v>
      </c>
      <c r="C19" s="75"/>
      <c r="D19" s="76">
        <v>2902475</v>
      </c>
      <c r="E19" s="76">
        <v>558881</v>
      </c>
      <c r="F19" s="76">
        <v>246544</v>
      </c>
      <c r="G19" s="76">
        <v>7040</v>
      </c>
      <c r="H19" s="75">
        <f t="shared" si="0"/>
        <v>0</v>
      </c>
      <c r="I19" s="75">
        <f t="shared" si="1"/>
        <v>0</v>
      </c>
      <c r="J19" s="75">
        <f t="shared" si="2"/>
        <v>0</v>
      </c>
      <c r="K19" s="75">
        <f t="shared" si="3"/>
        <v>0</v>
      </c>
      <c r="L19" s="20">
        <f>IF(C46&lt;&gt;0,C19/C46,0)</f>
        <v>0</v>
      </c>
      <c r="M19" s="81">
        <v>3.0005364002521979E-2</v>
      </c>
      <c r="N19" s="59">
        <v>1.0057950380114511E-2</v>
      </c>
      <c r="O19" s="48">
        <v>1.934140324078399E-2</v>
      </c>
    </row>
    <row r="20" spans="1:15" ht="16" x14ac:dyDescent="0.2">
      <c r="A20" s="15">
        <v>12360</v>
      </c>
      <c r="B20" s="15" t="s">
        <v>141</v>
      </c>
      <c r="C20" s="75"/>
      <c r="D20" s="76">
        <v>1400295</v>
      </c>
      <c r="E20" s="76">
        <v>341923</v>
      </c>
      <c r="F20" s="76">
        <v>162142</v>
      </c>
      <c r="G20" s="76">
        <v>3588</v>
      </c>
      <c r="H20" s="75">
        <f t="shared" si="0"/>
        <v>0</v>
      </c>
      <c r="I20" s="75">
        <f t="shared" si="1"/>
        <v>0</v>
      </c>
      <c r="J20" s="75">
        <f t="shared" si="2"/>
        <v>0</v>
      </c>
      <c r="K20" s="75">
        <f t="shared" si="3"/>
        <v>0</v>
      </c>
      <c r="L20" s="20">
        <f>IF(C46&lt;&gt;0,C20/C46,0)</f>
        <v>0</v>
      </c>
      <c r="M20" s="66">
        <v>1.447604585256084E-2</v>
      </c>
      <c r="N20" s="55">
        <v>6.6147064642924896E-3</v>
      </c>
      <c r="O20" s="59">
        <v>9.857521992604111E-3</v>
      </c>
    </row>
    <row r="21" spans="1:15" ht="16" x14ac:dyDescent="0.2">
      <c r="A21" s="15">
        <v>12361</v>
      </c>
      <c r="B21" s="15" t="s">
        <v>142</v>
      </c>
      <c r="C21" s="75"/>
      <c r="D21" s="76">
        <v>1416640</v>
      </c>
      <c r="E21" s="76">
        <v>751057</v>
      </c>
      <c r="F21" s="76">
        <v>224443</v>
      </c>
      <c r="G21" s="76">
        <v>3454</v>
      </c>
      <c r="H21" s="75">
        <f t="shared" si="0"/>
        <v>0</v>
      </c>
      <c r="I21" s="75">
        <f t="shared" si="1"/>
        <v>0</v>
      </c>
      <c r="J21" s="75">
        <f t="shared" si="2"/>
        <v>0</v>
      </c>
      <c r="K21" s="75">
        <f t="shared" si="3"/>
        <v>0</v>
      </c>
      <c r="L21" s="20">
        <f>IF(C46&lt;&gt;0,C21/C46,0)</f>
        <v>0</v>
      </c>
      <c r="M21" s="66">
        <v>1.464501808302664E-2</v>
      </c>
      <c r="N21" s="59">
        <v>9.15632324114171E-3</v>
      </c>
      <c r="O21" s="59">
        <v>9.4893759650096429E-3</v>
      </c>
    </row>
    <row r="22" spans="1:15" ht="16" x14ac:dyDescent="0.2">
      <c r="A22" s="15">
        <v>12362</v>
      </c>
      <c r="B22" s="15" t="s">
        <v>143</v>
      </c>
      <c r="C22" s="75"/>
      <c r="D22" s="76">
        <v>1659456</v>
      </c>
      <c r="E22" s="76">
        <v>827934</v>
      </c>
      <c r="F22" s="76">
        <v>346016</v>
      </c>
      <c r="G22" s="76">
        <v>988</v>
      </c>
      <c r="H22" s="75">
        <f t="shared" si="0"/>
        <v>0</v>
      </c>
      <c r="I22" s="75">
        <f t="shared" si="1"/>
        <v>0</v>
      </c>
      <c r="J22" s="75">
        <f t="shared" si="2"/>
        <v>0</v>
      </c>
      <c r="K22" s="75">
        <f t="shared" si="3"/>
        <v>0</v>
      </c>
      <c r="L22" s="20">
        <f>IF(C46&lt;&gt;0,C22/C46,0)</f>
        <v>0</v>
      </c>
      <c r="M22" s="48">
        <v>1.715521454144105E-2</v>
      </c>
      <c r="N22" s="66">
        <v>1.4115986431329511E-2</v>
      </c>
      <c r="O22" s="80">
        <v>2.7143901139054798E-3</v>
      </c>
    </row>
    <row r="23" spans="1:15" ht="16" x14ac:dyDescent="0.2">
      <c r="A23" s="15">
        <v>12363</v>
      </c>
      <c r="B23" s="15" t="s">
        <v>144</v>
      </c>
      <c r="C23" s="75"/>
      <c r="D23" s="76">
        <v>962993</v>
      </c>
      <c r="E23" s="76">
        <v>359602</v>
      </c>
      <c r="F23" s="76">
        <v>119620</v>
      </c>
      <c r="G23" s="76">
        <v>2212</v>
      </c>
      <c r="H23" s="75">
        <f t="shared" si="0"/>
        <v>0</v>
      </c>
      <c r="I23" s="75">
        <f t="shared" si="1"/>
        <v>0</v>
      </c>
      <c r="J23" s="75">
        <f t="shared" si="2"/>
        <v>0</v>
      </c>
      <c r="K23" s="75">
        <f t="shared" si="3"/>
        <v>0</v>
      </c>
      <c r="L23" s="20">
        <f>IF(C46&lt;&gt;0,C23/C46,0)</f>
        <v>0</v>
      </c>
      <c r="M23" s="59">
        <v>9.9552814397645632E-3</v>
      </c>
      <c r="N23" s="55">
        <v>4.8799890667357484E-3</v>
      </c>
      <c r="O23" s="55">
        <v>6.0771568137236043E-3</v>
      </c>
    </row>
    <row r="24" spans="1:15" ht="16" x14ac:dyDescent="0.2">
      <c r="A24" s="15">
        <v>12364</v>
      </c>
      <c r="B24" s="15" t="s">
        <v>145</v>
      </c>
      <c r="C24" s="75"/>
      <c r="D24" s="76">
        <v>6274443</v>
      </c>
      <c r="E24" s="76">
        <v>1828963</v>
      </c>
      <c r="F24" s="76">
        <v>1203701</v>
      </c>
      <c r="G24" s="76">
        <v>13215</v>
      </c>
      <c r="H24" s="75">
        <f t="shared" si="0"/>
        <v>0</v>
      </c>
      <c r="I24" s="75">
        <f t="shared" si="1"/>
        <v>0</v>
      </c>
      <c r="J24" s="75">
        <f t="shared" si="2"/>
        <v>0</v>
      </c>
      <c r="K24" s="75">
        <f t="shared" si="3"/>
        <v>0</v>
      </c>
      <c r="L24" s="20">
        <f>IF(C46&lt;&gt;0,C24/C46,0)</f>
        <v>0</v>
      </c>
      <c r="M24" s="31">
        <v>6.486427828941714E-2</v>
      </c>
      <c r="N24" s="71">
        <v>4.9105899679141328E-2</v>
      </c>
      <c r="O24" s="28">
        <v>3.6306341452693243E-2</v>
      </c>
    </row>
    <row r="25" spans="1:15" ht="16" x14ac:dyDescent="0.2">
      <c r="A25" s="15">
        <v>12365</v>
      </c>
      <c r="B25" s="15" t="s">
        <v>146</v>
      </c>
      <c r="C25" s="75"/>
      <c r="D25" s="76">
        <v>1364522</v>
      </c>
      <c r="E25" s="76">
        <v>524022</v>
      </c>
      <c r="F25" s="76">
        <v>524015</v>
      </c>
      <c r="G25" s="76">
        <v>14939</v>
      </c>
      <c r="H25" s="75">
        <f t="shared" si="0"/>
        <v>0</v>
      </c>
      <c r="I25" s="75">
        <f t="shared" si="1"/>
        <v>0</v>
      </c>
      <c r="J25" s="75">
        <f t="shared" si="2"/>
        <v>0</v>
      </c>
      <c r="K25" s="75">
        <f t="shared" si="3"/>
        <v>0</v>
      </c>
      <c r="L25" s="20">
        <f>IF(C46&lt;&gt;0,C25/C46,0)</f>
        <v>0</v>
      </c>
      <c r="M25" s="66">
        <v>1.4106229786457871E-2</v>
      </c>
      <c r="N25" s="79">
        <v>2.1377591295816189E-2</v>
      </c>
      <c r="O25" s="26">
        <v>4.1042787359953398E-2</v>
      </c>
    </row>
    <row r="26" spans="1:15" ht="16" x14ac:dyDescent="0.2">
      <c r="A26" s="15">
        <v>12366</v>
      </c>
      <c r="B26" s="15" t="s">
        <v>147</v>
      </c>
      <c r="C26" s="75"/>
      <c r="D26" s="76">
        <v>2809324</v>
      </c>
      <c r="E26" s="76">
        <v>549798</v>
      </c>
      <c r="F26" s="76">
        <v>270908</v>
      </c>
      <c r="G26" s="76">
        <v>5788</v>
      </c>
      <c r="H26" s="75">
        <f t="shared" si="0"/>
        <v>0</v>
      </c>
      <c r="I26" s="75">
        <f t="shared" si="1"/>
        <v>0</v>
      </c>
      <c r="J26" s="75">
        <f t="shared" si="2"/>
        <v>0</v>
      </c>
      <c r="K26" s="75">
        <f t="shared" si="3"/>
        <v>0</v>
      </c>
      <c r="L26" s="20">
        <f>IF(C46&lt;&gt;0,C26/C46,0)</f>
        <v>0</v>
      </c>
      <c r="M26" s="81">
        <v>2.9042382525610401E-2</v>
      </c>
      <c r="N26" s="59">
        <v>1.10518983288016E-2</v>
      </c>
      <c r="O26" s="48">
        <v>1.5901710505349109E-2</v>
      </c>
    </row>
    <row r="27" spans="1:15" ht="16" x14ac:dyDescent="0.2">
      <c r="A27" s="15">
        <v>12367</v>
      </c>
      <c r="B27" s="15" t="s">
        <v>148</v>
      </c>
      <c r="C27" s="75"/>
      <c r="D27" s="76">
        <v>1449323</v>
      </c>
      <c r="E27" s="76">
        <v>798136</v>
      </c>
      <c r="F27" s="76">
        <v>227612</v>
      </c>
      <c r="G27" s="76">
        <v>1083</v>
      </c>
      <c r="H27" s="75">
        <f t="shared" si="0"/>
        <v>0</v>
      </c>
      <c r="I27" s="75">
        <f t="shared" si="1"/>
        <v>0</v>
      </c>
      <c r="J27" s="75">
        <f t="shared" si="2"/>
        <v>0</v>
      </c>
      <c r="K27" s="75">
        <f t="shared" si="3"/>
        <v>0</v>
      </c>
      <c r="L27" s="20">
        <f>IF(C46&lt;&gt;0,C27/C46,0)</f>
        <v>0</v>
      </c>
      <c r="M27" s="66">
        <v>1.4982890178977311E-2</v>
      </c>
      <c r="N27" s="59">
        <v>9.2856050113514204E-3</v>
      </c>
      <c r="O27" s="80">
        <v>2.9753891633194679E-3</v>
      </c>
    </row>
    <row r="28" spans="1:15" ht="16" x14ac:dyDescent="0.2">
      <c r="A28" s="15">
        <v>12368</v>
      </c>
      <c r="B28" s="15" t="s">
        <v>149</v>
      </c>
      <c r="C28" s="75"/>
      <c r="D28" s="76">
        <v>1600772</v>
      </c>
      <c r="E28" s="76">
        <v>1086073</v>
      </c>
      <c r="F28" s="76">
        <v>375840</v>
      </c>
      <c r="G28" s="76">
        <v>3202</v>
      </c>
      <c r="H28" s="75">
        <f t="shared" si="0"/>
        <v>0</v>
      </c>
      <c r="I28" s="75">
        <f t="shared" si="1"/>
        <v>0</v>
      </c>
      <c r="J28" s="75">
        <f t="shared" si="2"/>
        <v>0</v>
      </c>
      <c r="K28" s="75">
        <f t="shared" si="3"/>
        <v>0</v>
      </c>
      <c r="L28" s="20">
        <f>IF(C46&lt;&gt;0,C28/C46,0)</f>
        <v>0</v>
      </c>
      <c r="M28" s="48">
        <v>1.654854789276225E-2</v>
      </c>
      <c r="N28" s="66">
        <v>1.5332679241280419E-2</v>
      </c>
      <c r="O28" s="59">
        <v>8.7970416444588528E-3</v>
      </c>
    </row>
    <row r="29" spans="1:15" ht="16" x14ac:dyDescent="0.2">
      <c r="A29" s="15">
        <v>12369</v>
      </c>
      <c r="B29" s="15" t="s">
        <v>150</v>
      </c>
      <c r="C29" s="75"/>
      <c r="D29" s="76">
        <v>1008349</v>
      </c>
      <c r="E29" s="76">
        <v>207137</v>
      </c>
      <c r="F29" s="76">
        <v>89465</v>
      </c>
      <c r="G29" s="76">
        <v>2256</v>
      </c>
      <c r="H29" s="75">
        <f t="shared" si="0"/>
        <v>0</v>
      </c>
      <c r="I29" s="75">
        <f t="shared" si="1"/>
        <v>0</v>
      </c>
      <c r="J29" s="75">
        <f t="shared" si="2"/>
        <v>0</v>
      </c>
      <c r="K29" s="75">
        <f t="shared" si="3"/>
        <v>0</v>
      </c>
      <c r="L29" s="20">
        <f>IF(C46&lt;&gt;0,C29/C46,0)</f>
        <v>0</v>
      </c>
      <c r="M29" s="59">
        <v>1.042416516475733E-2</v>
      </c>
      <c r="N29" s="80">
        <v>3.6497928595177532E-3</v>
      </c>
      <c r="O29" s="55">
        <v>6.1980405839785046E-3</v>
      </c>
    </row>
    <row r="30" spans="1:15" ht="16" x14ac:dyDescent="0.2">
      <c r="A30" s="15">
        <v>12370</v>
      </c>
      <c r="B30" s="15" t="s">
        <v>151</v>
      </c>
      <c r="C30" s="75"/>
      <c r="D30" s="76">
        <v>2291632</v>
      </c>
      <c r="E30" s="76">
        <v>1123286</v>
      </c>
      <c r="F30" s="76">
        <v>899139</v>
      </c>
      <c r="G30" s="76">
        <v>21402</v>
      </c>
      <c r="H30" s="75">
        <f t="shared" si="0"/>
        <v>0</v>
      </c>
      <c r="I30" s="75">
        <f t="shared" si="1"/>
        <v>0</v>
      </c>
      <c r="J30" s="75">
        <f t="shared" si="2"/>
        <v>0</v>
      </c>
      <c r="K30" s="75">
        <f t="shared" si="3"/>
        <v>0</v>
      </c>
      <c r="L30" s="20">
        <f>IF(C46&lt;&gt;0,C30/C46,0)</f>
        <v>0</v>
      </c>
      <c r="M30" s="40">
        <v>2.3690557996133461E-2</v>
      </c>
      <c r="N30" s="28">
        <v>3.6681060771407058E-2</v>
      </c>
      <c r="O30" s="82">
        <v>5.8798964795349268E-2</v>
      </c>
    </row>
    <row r="31" spans="1:15" ht="16" x14ac:dyDescent="0.2">
      <c r="A31" s="15">
        <v>12371</v>
      </c>
      <c r="B31" s="15" t="s">
        <v>152</v>
      </c>
      <c r="C31" s="75"/>
      <c r="D31" s="76">
        <v>5137087</v>
      </c>
      <c r="E31" s="76">
        <v>3299686</v>
      </c>
      <c r="F31" s="76">
        <v>3186446</v>
      </c>
      <c r="G31" s="76">
        <v>64901</v>
      </c>
      <c r="H31" s="75">
        <f t="shared" si="0"/>
        <v>0</v>
      </c>
      <c r="I31" s="75">
        <f t="shared" si="1"/>
        <v>0</v>
      </c>
      <c r="J31" s="75">
        <f t="shared" si="2"/>
        <v>0</v>
      </c>
      <c r="K31" s="75">
        <f t="shared" si="3"/>
        <v>0</v>
      </c>
      <c r="L31" s="20">
        <f>IF(C46&lt;&gt;0,C31/C46,0)</f>
        <v>0</v>
      </c>
      <c r="M31" s="77">
        <v>5.3106457539728563E-2</v>
      </c>
      <c r="N31" s="50">
        <v>0.1299934930759393</v>
      </c>
      <c r="O31" s="83">
        <v>0.17830630848439219</v>
      </c>
    </row>
    <row r="32" spans="1:15" ht="16" x14ac:dyDescent="0.2">
      <c r="A32" s="15">
        <v>12372</v>
      </c>
      <c r="B32" s="15" t="s">
        <v>153</v>
      </c>
      <c r="C32" s="75"/>
      <c r="D32" s="76">
        <v>44289</v>
      </c>
      <c r="E32" s="76">
        <v>18278</v>
      </c>
      <c r="F32" s="76">
        <v>8119</v>
      </c>
      <c r="G32" s="76">
        <v>165</v>
      </c>
      <c r="H32" s="75">
        <f t="shared" si="0"/>
        <v>0</v>
      </c>
      <c r="I32" s="75">
        <f t="shared" si="1"/>
        <v>0</v>
      </c>
      <c r="J32" s="75">
        <f t="shared" si="2"/>
        <v>0</v>
      </c>
      <c r="K32" s="75">
        <f t="shared" si="3"/>
        <v>0</v>
      </c>
      <c r="L32" s="20">
        <f>IF(C46&lt;&gt;0,C32/C46,0)</f>
        <v>0</v>
      </c>
      <c r="M32" s="80">
        <v>4.5785323432852862E-4</v>
      </c>
      <c r="N32" s="80">
        <v>3.3122079278404562E-4</v>
      </c>
      <c r="O32" s="80">
        <v>4.5331413845587471E-4</v>
      </c>
    </row>
    <row r="33" spans="1:15" ht="16" x14ac:dyDescent="0.2">
      <c r="A33" s="15">
        <v>12373</v>
      </c>
      <c r="B33" s="15" t="s">
        <v>154</v>
      </c>
      <c r="C33" s="75"/>
      <c r="D33" s="76">
        <v>277519</v>
      </c>
      <c r="E33" s="76">
        <v>46538</v>
      </c>
      <c r="F33" s="76">
        <v>30385</v>
      </c>
      <c r="G33" s="76">
        <v>681</v>
      </c>
      <c r="H33" s="75">
        <f t="shared" si="0"/>
        <v>0</v>
      </c>
      <c r="I33" s="75">
        <f t="shared" si="1"/>
        <v>0</v>
      </c>
      <c r="J33" s="75">
        <f t="shared" si="2"/>
        <v>0</v>
      </c>
      <c r="K33" s="75">
        <f t="shared" si="3"/>
        <v>0</v>
      </c>
      <c r="L33" s="20">
        <f>IF(C46&lt;&gt;0,C33/C46,0)</f>
        <v>0</v>
      </c>
      <c r="M33" s="80">
        <v>2.8689510202898898E-3</v>
      </c>
      <c r="N33" s="80">
        <v>1.2395792325093271E-3</v>
      </c>
      <c r="O33" s="80">
        <v>1.8709510805360651E-3</v>
      </c>
    </row>
    <row r="34" spans="1:15" ht="16" x14ac:dyDescent="0.2">
      <c r="A34" s="15">
        <v>12374</v>
      </c>
      <c r="B34" s="15" t="s">
        <v>155</v>
      </c>
      <c r="C34" s="75"/>
      <c r="D34" s="76">
        <v>655254</v>
      </c>
      <c r="E34" s="76">
        <v>226148</v>
      </c>
      <c r="F34" s="76">
        <v>89797</v>
      </c>
      <c r="G34" s="76">
        <v>3563</v>
      </c>
      <c r="H34" s="75">
        <f t="shared" si="0"/>
        <v>0</v>
      </c>
      <c r="I34" s="75">
        <f t="shared" si="1"/>
        <v>0</v>
      </c>
      <c r="J34" s="75">
        <f t="shared" si="2"/>
        <v>0</v>
      </c>
      <c r="K34" s="75">
        <f t="shared" si="3"/>
        <v>0</v>
      </c>
      <c r="L34" s="20">
        <f>IF(C46&lt;&gt;0,C34/C46,0)</f>
        <v>0</v>
      </c>
      <c r="M34" s="55">
        <v>6.7739204589560764E-3</v>
      </c>
      <c r="N34" s="80">
        <v>3.663337052546982E-3</v>
      </c>
      <c r="O34" s="59">
        <v>9.7888380322320081E-3</v>
      </c>
    </row>
    <row r="35" spans="1:15" ht="16" x14ac:dyDescent="0.2">
      <c r="A35" s="15">
        <v>12375</v>
      </c>
      <c r="B35" s="15" t="s">
        <v>156</v>
      </c>
      <c r="C35" s="75"/>
      <c r="D35" s="76">
        <v>140677</v>
      </c>
      <c r="E35" s="76">
        <v>21990</v>
      </c>
      <c r="F35" s="76">
        <v>11384</v>
      </c>
      <c r="G35" s="76">
        <v>286</v>
      </c>
      <c r="H35" s="75">
        <f t="shared" si="0"/>
        <v>0</v>
      </c>
      <c r="I35" s="75">
        <f t="shared" si="1"/>
        <v>0</v>
      </c>
      <c r="J35" s="75">
        <f t="shared" si="2"/>
        <v>0</v>
      </c>
      <c r="K35" s="75">
        <f t="shared" si="3"/>
        <v>0</v>
      </c>
      <c r="L35" s="20">
        <f>IF(C46&lt;&gt;0,C35/C46,0)</f>
        <v>0</v>
      </c>
      <c r="M35" s="80">
        <v>1.4542983459918809E-3</v>
      </c>
      <c r="N35" s="80">
        <v>4.6441895615883421E-4</v>
      </c>
      <c r="O35" s="80">
        <v>7.857445066568494E-4</v>
      </c>
    </row>
    <row r="36" spans="1:15" ht="16" x14ac:dyDescent="0.2">
      <c r="A36" s="15">
        <v>12376</v>
      </c>
      <c r="B36" s="15" t="s">
        <v>157</v>
      </c>
      <c r="C36" s="75"/>
      <c r="D36" s="76">
        <v>1061530</v>
      </c>
      <c r="E36" s="76">
        <v>245236</v>
      </c>
      <c r="F36" s="76">
        <v>124300</v>
      </c>
      <c r="G36" s="76">
        <v>2468</v>
      </c>
      <c r="H36" s="75">
        <f t="shared" si="0"/>
        <v>0</v>
      </c>
      <c r="I36" s="75">
        <f t="shared" si="1"/>
        <v>0</v>
      </c>
      <c r="J36" s="75">
        <f t="shared" si="2"/>
        <v>0</v>
      </c>
      <c r="K36" s="75">
        <f t="shared" si="3"/>
        <v>0</v>
      </c>
      <c r="L36" s="20">
        <f>IF(C46&lt;&gt;0,C36/C46,0)</f>
        <v>0</v>
      </c>
      <c r="M36" s="59">
        <v>1.097394260057267E-2</v>
      </c>
      <c r="N36" s="55">
        <v>5.0709132335333001E-3</v>
      </c>
      <c r="O36" s="55">
        <v>6.7804805679339318E-3</v>
      </c>
    </row>
    <row r="37" spans="1:15" ht="16" x14ac:dyDescent="0.2">
      <c r="A37" s="15">
        <v>12377</v>
      </c>
      <c r="B37" s="15" t="s">
        <v>158</v>
      </c>
      <c r="C37" s="75"/>
      <c r="D37" s="76">
        <v>2161829</v>
      </c>
      <c r="E37" s="76">
        <v>408583</v>
      </c>
      <c r="F37" s="76">
        <v>234626</v>
      </c>
      <c r="G37" s="76">
        <v>5654</v>
      </c>
      <c r="H37" s="75">
        <f t="shared" si="0"/>
        <v>0</v>
      </c>
      <c r="I37" s="75">
        <f t="shared" si="1"/>
        <v>0</v>
      </c>
      <c r="J37" s="75">
        <f t="shared" si="2"/>
        <v>0</v>
      </c>
      <c r="K37" s="75">
        <f t="shared" si="3"/>
        <v>0</v>
      </c>
      <c r="L37" s="20">
        <f>IF(C46&lt;&gt;0,C37/C46,0)</f>
        <v>0</v>
      </c>
      <c r="M37" s="79">
        <v>2.2348673479085299E-2</v>
      </c>
      <c r="N37" s="59">
        <v>9.5717464869749334E-3</v>
      </c>
      <c r="O37" s="66">
        <v>1.5533564477754639E-2</v>
      </c>
    </row>
    <row r="38" spans="1:15" ht="16" x14ac:dyDescent="0.2">
      <c r="A38" s="15">
        <v>12378</v>
      </c>
      <c r="B38" s="15" t="s">
        <v>159</v>
      </c>
      <c r="C38" s="75"/>
      <c r="D38" s="76">
        <v>1405578</v>
      </c>
      <c r="E38" s="76">
        <v>766529</v>
      </c>
      <c r="F38" s="76">
        <v>229614</v>
      </c>
      <c r="G38" s="76">
        <v>3120</v>
      </c>
      <c r="H38" s="75">
        <f t="shared" si="0"/>
        <v>0</v>
      </c>
      <c r="I38" s="75">
        <f t="shared" si="1"/>
        <v>0</v>
      </c>
      <c r="J38" s="75">
        <f t="shared" si="2"/>
        <v>0</v>
      </c>
      <c r="K38" s="75">
        <f t="shared" si="3"/>
        <v>0</v>
      </c>
      <c r="L38" s="20">
        <f>IF(C46&lt;&gt;0,C38/C46,0)</f>
        <v>0</v>
      </c>
      <c r="M38" s="66">
        <v>1.4530660737452289E-2</v>
      </c>
      <c r="N38" s="59">
        <v>9.3672781271481511E-3</v>
      </c>
      <c r="O38" s="59">
        <v>8.571758254438358E-3</v>
      </c>
    </row>
    <row r="39" spans="1:15" ht="16" x14ac:dyDescent="0.2">
      <c r="A39" s="15">
        <v>12379</v>
      </c>
      <c r="B39" s="15" t="s">
        <v>160</v>
      </c>
      <c r="C39" s="75"/>
      <c r="D39" s="76">
        <v>1122640</v>
      </c>
      <c r="E39" s="76">
        <v>598221</v>
      </c>
      <c r="F39" s="76">
        <v>209999</v>
      </c>
      <c r="G39" s="76">
        <v>1386</v>
      </c>
      <c r="H39" s="75">
        <f t="shared" si="0"/>
        <v>0</v>
      </c>
      <c r="I39" s="75">
        <f t="shared" si="1"/>
        <v>0</v>
      </c>
      <c r="J39" s="75">
        <f t="shared" si="2"/>
        <v>0</v>
      </c>
      <c r="K39" s="75">
        <f t="shared" si="3"/>
        <v>0</v>
      </c>
      <c r="L39" s="20">
        <f>IF(C46&lt;&gt;0,C39/C46,0)</f>
        <v>0</v>
      </c>
      <c r="M39" s="59">
        <v>1.160568888407007E-2</v>
      </c>
      <c r="N39" s="59">
        <v>8.567069252846015E-3</v>
      </c>
      <c r="O39" s="80">
        <v>3.8078387630293472E-3</v>
      </c>
    </row>
    <row r="40" spans="1:15" ht="16" x14ac:dyDescent="0.2">
      <c r="A40" s="15">
        <v>12380</v>
      </c>
      <c r="B40" s="15" t="s">
        <v>161</v>
      </c>
      <c r="C40" s="75"/>
      <c r="D40" s="76">
        <v>2299482</v>
      </c>
      <c r="E40" s="76">
        <v>1076850</v>
      </c>
      <c r="F40" s="76">
        <v>859217</v>
      </c>
      <c r="G40" s="76">
        <v>22593</v>
      </c>
      <c r="H40" s="75">
        <f t="shared" si="0"/>
        <v>0</v>
      </c>
      <c r="I40" s="75">
        <f t="shared" si="1"/>
        <v>0</v>
      </c>
      <c r="J40" s="75">
        <f t="shared" si="2"/>
        <v>0</v>
      </c>
      <c r="K40" s="75">
        <f t="shared" si="3"/>
        <v>0</v>
      </c>
      <c r="L40" s="20">
        <f>IF(C46&lt;&gt;0,C40/C46,0)</f>
        <v>0</v>
      </c>
      <c r="M40" s="40">
        <v>2.3771710153316479E-2</v>
      </c>
      <c r="N40" s="35">
        <v>3.5052412355404523E-2</v>
      </c>
      <c r="O40" s="70">
        <v>6.207106866747622E-2</v>
      </c>
    </row>
    <row r="41" spans="1:15" ht="16" x14ac:dyDescent="0.2">
      <c r="A41" s="15">
        <v>12381</v>
      </c>
      <c r="B41" s="15" t="s">
        <v>162</v>
      </c>
      <c r="C41" s="75"/>
      <c r="D41" s="76">
        <v>913230</v>
      </c>
      <c r="E41" s="76">
        <v>460213</v>
      </c>
      <c r="F41" s="76">
        <v>215691</v>
      </c>
      <c r="G41" s="76">
        <v>2800</v>
      </c>
      <c r="H41" s="75">
        <f t="shared" si="0"/>
        <v>0</v>
      </c>
      <c r="I41" s="75">
        <f t="shared" si="1"/>
        <v>0</v>
      </c>
      <c r="J41" s="75">
        <f t="shared" si="2"/>
        <v>0</v>
      </c>
      <c r="K41" s="75">
        <f t="shared" si="3"/>
        <v>0</v>
      </c>
      <c r="L41" s="20">
        <f>IF(C46&lt;&gt;0,C41/C46,0)</f>
        <v>0</v>
      </c>
      <c r="M41" s="59">
        <v>9.4408387903506998E-3</v>
      </c>
      <c r="N41" s="59">
        <v>8.7992787309254319E-3</v>
      </c>
      <c r="O41" s="55">
        <v>7.6926035616754493E-3</v>
      </c>
    </row>
    <row r="42" spans="1:15" ht="16" x14ac:dyDescent="0.2">
      <c r="A42" s="15">
        <v>12382</v>
      </c>
      <c r="B42" s="15" t="s">
        <v>163</v>
      </c>
      <c r="C42" s="75"/>
      <c r="D42" s="76">
        <v>5895612</v>
      </c>
      <c r="E42" s="76">
        <v>3036330</v>
      </c>
      <c r="F42" s="76">
        <v>2383534</v>
      </c>
      <c r="G42" s="76">
        <v>8439</v>
      </c>
      <c r="H42" s="75">
        <f t="shared" si="0"/>
        <v>0</v>
      </c>
      <c r="I42" s="75">
        <f t="shared" si="1"/>
        <v>0</v>
      </c>
      <c r="J42" s="75">
        <f t="shared" si="2"/>
        <v>0</v>
      </c>
      <c r="K42" s="75">
        <f t="shared" si="3"/>
        <v>0</v>
      </c>
      <c r="L42" s="20">
        <f>IF(C46&lt;&gt;0,C42/C46,0)</f>
        <v>0</v>
      </c>
      <c r="M42" s="70">
        <v>6.0947978562308588E-2</v>
      </c>
      <c r="N42" s="62">
        <v>9.723808610761514E-2</v>
      </c>
      <c r="O42" s="79">
        <v>2.3184957663206829E-2</v>
      </c>
    </row>
    <row r="43" spans="1:15" ht="16" x14ac:dyDescent="0.2">
      <c r="A43" s="15">
        <v>12383</v>
      </c>
      <c r="B43" s="15" t="s">
        <v>164</v>
      </c>
      <c r="C43" s="75"/>
      <c r="D43" s="76">
        <v>2151269</v>
      </c>
      <c r="E43" s="76">
        <v>455260</v>
      </c>
      <c r="F43" s="76">
        <v>177265</v>
      </c>
      <c r="G43" s="76">
        <v>5208</v>
      </c>
      <c r="H43" s="75">
        <f t="shared" si="0"/>
        <v>0</v>
      </c>
      <c r="I43" s="75">
        <f t="shared" si="1"/>
        <v>0</v>
      </c>
      <c r="J43" s="75">
        <f t="shared" si="2"/>
        <v>0</v>
      </c>
      <c r="K43" s="75">
        <f t="shared" si="3"/>
        <v>0</v>
      </c>
      <c r="L43" s="20">
        <f>IF(C46&lt;&gt;0,C43/C46,0)</f>
        <v>0</v>
      </c>
      <c r="M43" s="79">
        <v>2.22395057364289E-2</v>
      </c>
      <c r="N43" s="55">
        <v>7.2316607750786853E-3</v>
      </c>
      <c r="O43" s="66">
        <v>1.430824262471633E-2</v>
      </c>
    </row>
    <row r="44" spans="1:15" ht="16" x14ac:dyDescent="0.2">
      <c r="A44" s="15">
        <v>12384</v>
      </c>
      <c r="B44" s="15" t="s">
        <v>165</v>
      </c>
      <c r="C44" s="75"/>
      <c r="D44" s="76">
        <v>1430915</v>
      </c>
      <c r="E44" s="76">
        <v>356575</v>
      </c>
      <c r="F44" s="76">
        <v>146994</v>
      </c>
      <c r="G44" s="76">
        <v>3039</v>
      </c>
      <c r="H44" s="75">
        <f t="shared" si="0"/>
        <v>0</v>
      </c>
      <c r="I44" s="75">
        <f t="shared" si="1"/>
        <v>0</v>
      </c>
      <c r="J44" s="75">
        <f t="shared" si="2"/>
        <v>0</v>
      </c>
      <c r="K44" s="75">
        <f t="shared" si="3"/>
        <v>0</v>
      </c>
      <c r="L44" s="20">
        <f>IF(C46&lt;&gt;0,C44/C46,0)</f>
        <v>0</v>
      </c>
      <c r="M44" s="66">
        <v>1.479259095484672E-2</v>
      </c>
      <c r="N44" s="55">
        <v>5.9967322594528883E-3</v>
      </c>
      <c r="O44" s="59">
        <v>8.3492222228327469E-3</v>
      </c>
    </row>
    <row r="45" spans="1:15" ht="16" x14ac:dyDescent="0.2">
      <c r="A45" s="15">
        <v>12385</v>
      </c>
      <c r="B45" s="15" t="s">
        <v>166</v>
      </c>
      <c r="C45" s="75"/>
      <c r="D45" s="76">
        <v>968725</v>
      </c>
      <c r="E45" s="76">
        <v>602164</v>
      </c>
      <c r="F45" s="76">
        <v>271543</v>
      </c>
      <c r="G45" s="76">
        <v>3037</v>
      </c>
      <c r="H45" s="75">
        <f t="shared" si="0"/>
        <v>0</v>
      </c>
      <c r="I45" s="75">
        <f t="shared" si="1"/>
        <v>0</v>
      </c>
      <c r="J45" s="75">
        <f t="shared" si="2"/>
        <v>0</v>
      </c>
      <c r="K45" s="75">
        <f t="shared" si="3"/>
        <v>0</v>
      </c>
      <c r="L45" s="20">
        <f>IF(C46&lt;&gt;0,C45/C46,0)</f>
        <v>0</v>
      </c>
      <c r="M45" s="59">
        <v>1.00145380212898E-2</v>
      </c>
      <c r="N45" s="59">
        <v>1.1077803637758111E-2</v>
      </c>
      <c r="O45" s="59">
        <v>8.3437275060029778E-3</v>
      </c>
    </row>
    <row r="46" spans="1:15" x14ac:dyDescent="0.2">
      <c r="A46" s="84"/>
      <c r="B46" s="84" t="s">
        <v>89</v>
      </c>
      <c r="C46" s="85">
        <f>SUM(C5:C45)</f>
        <v>0</v>
      </c>
      <c r="D46" s="86">
        <v>96731871</v>
      </c>
      <c r="E46" s="86">
        <v>30383191</v>
      </c>
      <c r="F46" s="86">
        <v>24512350</v>
      </c>
      <c r="G46" s="86">
        <v>363986</v>
      </c>
      <c r="H46" s="85">
        <f t="shared" si="0"/>
        <v>0</v>
      </c>
      <c r="I46" s="85">
        <f t="shared" si="1"/>
        <v>0</v>
      </c>
      <c r="J46" s="85">
        <f t="shared" si="2"/>
        <v>0</v>
      </c>
      <c r="K46" s="85">
        <f t="shared" si="3"/>
        <v>0</v>
      </c>
      <c r="L46" s="87">
        <f>SUM(L5:L45)</f>
        <v>0</v>
      </c>
      <c r="M46" s="87">
        <f>SUM(M5:M45)</f>
        <v>1</v>
      </c>
      <c r="N46" s="87">
        <f>SUM(N5:N45)</f>
        <v>0.99999999999999967</v>
      </c>
      <c r="O46" s="87">
        <f>SUM(O5:O45)</f>
        <v>1</v>
      </c>
    </row>
  </sheetData>
  <mergeCells count="9">
    <mergeCell ref="H3:K3"/>
    <mergeCell ref="C3:C4"/>
    <mergeCell ref="B3:B4"/>
    <mergeCell ref="L3:O3"/>
    <mergeCell ref="A3:A4"/>
    <mergeCell ref="E3:E4"/>
    <mergeCell ref="G3:G4"/>
    <mergeCell ref="F3:F4"/>
    <mergeCell ref="D3:D4"/>
  </mergeCells>
  <phoneticPr fontId="8" type="noConversion"/>
  <conditionalFormatting sqref="L5:L45">
    <cfRule type="colorScale" priority="1">
      <colorScale>
        <cfvo type="min"/>
        <cfvo type="max"/>
        <color rgb="FFFFFFFF"/>
        <color rgb="FF00CCFF"/>
      </colorScale>
    </cfRule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4" sqref="A4:B44"/>
    </sheetView>
  </sheetViews>
  <sheetFormatPr baseColWidth="10" defaultColWidth="8.83203125" defaultRowHeight="15" x14ac:dyDescent="0.2"/>
  <cols>
    <col min="1" max="1" width="13" customWidth="1"/>
    <col min="2" max="2" width="22" customWidth="1"/>
    <col min="3" max="20" width="13" customWidth="1"/>
  </cols>
  <sheetData>
    <row r="1" spans="1:13" ht="25" customHeight="1" x14ac:dyDescent="0.25">
      <c r="A1" s="2" t="s">
        <v>116</v>
      </c>
    </row>
    <row r="3" spans="1:13" ht="32" x14ac:dyDescent="0.2">
      <c r="A3" s="14" t="s">
        <v>104</v>
      </c>
      <c r="B3" s="14" t="s">
        <v>105</v>
      </c>
      <c r="C3" s="14" t="s">
        <v>106</v>
      </c>
      <c r="D3" s="14" t="s">
        <v>117</v>
      </c>
      <c r="E3" s="14" t="s">
        <v>93</v>
      </c>
      <c r="F3" s="14" t="s">
        <v>94</v>
      </c>
      <c r="G3" s="14" t="s">
        <v>91</v>
      </c>
      <c r="H3" s="14" t="s">
        <v>118</v>
      </c>
      <c r="I3" s="14" t="s">
        <v>119</v>
      </c>
      <c r="J3" s="14" t="s">
        <v>120</v>
      </c>
      <c r="K3" s="14" t="s">
        <v>107</v>
      </c>
      <c r="L3" s="14" t="s">
        <v>121</v>
      </c>
      <c r="M3" s="14" t="s">
        <v>122</v>
      </c>
    </row>
    <row r="4" spans="1:13" ht="16" x14ac:dyDescent="0.2">
      <c r="A4" s="15">
        <v>12345</v>
      </c>
      <c r="B4" s="15" t="s">
        <v>126</v>
      </c>
      <c r="C4" s="76">
        <v>1024515</v>
      </c>
      <c r="D4" s="76">
        <v>867140</v>
      </c>
      <c r="E4" s="76">
        <v>3501</v>
      </c>
      <c r="F4" s="20">
        <v>3.417226687749813E-3</v>
      </c>
      <c r="G4" s="76">
        <v>483267</v>
      </c>
      <c r="H4" s="76">
        <v>2449</v>
      </c>
      <c r="I4" s="20">
        <v>5.0675920350448092E-3</v>
      </c>
      <c r="J4" s="17">
        <v>1.79</v>
      </c>
      <c r="K4" s="76">
        <v>234166</v>
      </c>
      <c r="L4" s="76">
        <v>249101</v>
      </c>
      <c r="M4" s="76">
        <v>383873</v>
      </c>
    </row>
    <row r="5" spans="1:13" ht="16" x14ac:dyDescent="0.2">
      <c r="A5" s="15">
        <v>12346</v>
      </c>
      <c r="B5" s="15" t="s">
        <v>127</v>
      </c>
      <c r="C5" s="76">
        <v>16587283</v>
      </c>
      <c r="D5" s="76">
        <v>6554780</v>
      </c>
      <c r="E5" s="76">
        <v>44748</v>
      </c>
      <c r="F5" s="20">
        <v>2.697729338795269E-3</v>
      </c>
      <c r="G5" s="76">
        <v>3254305</v>
      </c>
      <c r="H5" s="76">
        <v>23963</v>
      </c>
      <c r="I5" s="20">
        <v>7.3634769943198321E-3</v>
      </c>
      <c r="J5" s="17">
        <v>2.0099999999999998</v>
      </c>
      <c r="K5" s="76">
        <v>2346841</v>
      </c>
      <c r="L5" s="76">
        <v>907464</v>
      </c>
      <c r="M5" s="76">
        <v>3300475</v>
      </c>
    </row>
    <row r="6" spans="1:13" ht="16" x14ac:dyDescent="0.2">
      <c r="A6" s="15">
        <v>12347</v>
      </c>
      <c r="B6" s="15" t="s">
        <v>128</v>
      </c>
      <c r="C6" s="76">
        <v>4976026</v>
      </c>
      <c r="D6" s="76">
        <v>4809616</v>
      </c>
      <c r="E6" s="76">
        <v>2226</v>
      </c>
      <c r="F6" s="20">
        <v>4.4734492946781231E-4</v>
      </c>
      <c r="G6" s="76">
        <v>2888811</v>
      </c>
      <c r="H6" s="76">
        <v>1286</v>
      </c>
      <c r="I6" s="20">
        <v>4.4516584850999249E-4</v>
      </c>
      <c r="J6" s="17">
        <v>1.66</v>
      </c>
      <c r="K6" s="76">
        <v>1695311</v>
      </c>
      <c r="L6" s="76">
        <v>1193500</v>
      </c>
      <c r="M6" s="76">
        <v>1920805</v>
      </c>
    </row>
    <row r="7" spans="1:13" ht="16" x14ac:dyDescent="0.2">
      <c r="A7" s="15">
        <v>12348</v>
      </c>
      <c r="B7" s="15" t="s">
        <v>129</v>
      </c>
      <c r="C7" s="76">
        <v>4596830</v>
      </c>
      <c r="D7" s="76">
        <v>4121540</v>
      </c>
      <c r="E7" s="76">
        <v>7500</v>
      </c>
      <c r="F7" s="20">
        <v>1.6315591396679891E-3</v>
      </c>
      <c r="G7" s="76">
        <v>3064536</v>
      </c>
      <c r="H7" s="76">
        <v>5574</v>
      </c>
      <c r="I7" s="20">
        <v>1.8188724165746459E-3</v>
      </c>
      <c r="J7" s="17">
        <v>1.34</v>
      </c>
      <c r="K7" s="76">
        <v>1632105</v>
      </c>
      <c r="L7" s="76">
        <v>1432431</v>
      </c>
      <c r="M7" s="76">
        <v>1057004</v>
      </c>
    </row>
    <row r="8" spans="1:13" ht="16" x14ac:dyDescent="0.2">
      <c r="A8" s="15">
        <v>12349</v>
      </c>
      <c r="B8" s="15" t="s">
        <v>130</v>
      </c>
      <c r="C8" s="76">
        <v>1206860</v>
      </c>
      <c r="D8" s="76">
        <v>476978</v>
      </c>
      <c r="E8" s="76">
        <v>2469</v>
      </c>
      <c r="F8" s="20">
        <v>2.0458048158029929E-3</v>
      </c>
      <c r="G8" s="76">
        <v>300024</v>
      </c>
      <c r="H8" s="76">
        <v>1122</v>
      </c>
      <c r="I8" s="20">
        <v>3.7397008239340849E-3</v>
      </c>
      <c r="J8" s="17">
        <v>1.59</v>
      </c>
      <c r="K8" s="76">
        <v>155587</v>
      </c>
      <c r="L8" s="76">
        <v>144437</v>
      </c>
      <c r="M8" s="76">
        <v>176954</v>
      </c>
    </row>
    <row r="9" spans="1:13" ht="16" x14ac:dyDescent="0.2">
      <c r="A9" s="15">
        <v>12350</v>
      </c>
      <c r="B9" s="15" t="s">
        <v>131</v>
      </c>
      <c r="C9" s="76">
        <v>22294</v>
      </c>
      <c r="D9" s="76">
        <v>14376</v>
      </c>
      <c r="E9" s="76">
        <v>100</v>
      </c>
      <c r="F9" s="20">
        <v>4.4855117968960259E-3</v>
      </c>
      <c r="G9" s="76">
        <v>7488</v>
      </c>
      <c r="H9" s="76">
        <v>62</v>
      </c>
      <c r="I9" s="20">
        <v>8.27991452991453E-3</v>
      </c>
      <c r="J9" s="17">
        <v>1.92</v>
      </c>
      <c r="K9" s="76">
        <v>3043</v>
      </c>
      <c r="L9" s="76">
        <v>4445</v>
      </c>
      <c r="M9" s="76">
        <v>6888</v>
      </c>
    </row>
    <row r="10" spans="1:13" ht="16" x14ac:dyDescent="0.2">
      <c r="A10" s="15">
        <v>12351</v>
      </c>
      <c r="B10" s="15" t="s">
        <v>132</v>
      </c>
      <c r="C10" s="76">
        <v>1893939</v>
      </c>
      <c r="D10" s="76">
        <v>713418</v>
      </c>
      <c r="E10" s="76">
        <v>5525</v>
      </c>
      <c r="F10" s="20">
        <v>2.9172006067777262E-3</v>
      </c>
      <c r="G10" s="76">
        <v>352490</v>
      </c>
      <c r="H10" s="76">
        <v>2989</v>
      </c>
      <c r="I10" s="20">
        <v>8.4796731822179353E-3</v>
      </c>
      <c r="J10" s="17">
        <v>2.02</v>
      </c>
      <c r="K10" s="76">
        <v>169313</v>
      </c>
      <c r="L10" s="76">
        <v>183177</v>
      </c>
      <c r="M10" s="76">
        <v>360928</v>
      </c>
    </row>
    <row r="11" spans="1:13" ht="16" x14ac:dyDescent="0.2">
      <c r="A11" s="15">
        <v>12352</v>
      </c>
      <c r="B11" s="15" t="s">
        <v>133</v>
      </c>
      <c r="C11" s="76">
        <v>2029582</v>
      </c>
      <c r="D11" s="76">
        <v>1947330</v>
      </c>
      <c r="E11" s="76">
        <v>1495</v>
      </c>
      <c r="F11" s="20">
        <v>7.366048772604408E-4</v>
      </c>
      <c r="G11" s="76">
        <v>1129636</v>
      </c>
      <c r="H11" s="76">
        <v>851</v>
      </c>
      <c r="I11" s="20">
        <v>7.533400139513967E-4</v>
      </c>
      <c r="J11" s="17">
        <v>1.72</v>
      </c>
      <c r="K11" s="76">
        <v>299565</v>
      </c>
      <c r="L11" s="76">
        <v>830071</v>
      </c>
      <c r="M11" s="76">
        <v>817694</v>
      </c>
    </row>
    <row r="12" spans="1:13" ht="16" x14ac:dyDescent="0.2">
      <c r="A12" s="15">
        <v>12353</v>
      </c>
      <c r="B12" s="15" t="s">
        <v>134</v>
      </c>
      <c r="C12" s="76">
        <v>2140133</v>
      </c>
      <c r="D12" s="76">
        <v>1828598</v>
      </c>
      <c r="E12" s="76">
        <v>4382</v>
      </c>
      <c r="F12" s="20">
        <v>2.0475362979777431E-3</v>
      </c>
      <c r="G12" s="76">
        <v>1385224</v>
      </c>
      <c r="H12" s="76">
        <v>3234</v>
      </c>
      <c r="I12" s="20">
        <v>2.3346404624811582E-3</v>
      </c>
      <c r="J12" s="17">
        <v>1.32</v>
      </c>
      <c r="K12" s="76">
        <v>408576</v>
      </c>
      <c r="L12" s="76">
        <v>976648</v>
      </c>
      <c r="M12" s="76">
        <v>443374</v>
      </c>
    </row>
    <row r="13" spans="1:13" ht="16" x14ac:dyDescent="0.2">
      <c r="A13" s="15">
        <v>12354</v>
      </c>
      <c r="B13" s="15" t="s">
        <v>135</v>
      </c>
      <c r="C13" s="76">
        <v>83468</v>
      </c>
      <c r="D13" s="76">
        <v>77063</v>
      </c>
      <c r="E13" s="76">
        <v>33</v>
      </c>
      <c r="F13" s="20">
        <v>3.9536109646810748E-4</v>
      </c>
      <c r="G13" s="76">
        <v>50137</v>
      </c>
      <c r="H13" s="76">
        <v>12</v>
      </c>
      <c r="I13" s="20">
        <v>2.3934419690049269E-4</v>
      </c>
      <c r="J13" s="17">
        <v>1.54</v>
      </c>
      <c r="K13" s="76">
        <v>22511</v>
      </c>
      <c r="L13" s="76">
        <v>27626</v>
      </c>
      <c r="M13" s="76">
        <v>26926</v>
      </c>
    </row>
    <row r="14" spans="1:13" ht="16" x14ac:dyDescent="0.2">
      <c r="A14" s="15">
        <v>12355</v>
      </c>
      <c r="B14" s="15" t="s">
        <v>136</v>
      </c>
      <c r="C14" s="76">
        <v>3459164</v>
      </c>
      <c r="D14" s="76">
        <v>1167307</v>
      </c>
      <c r="E14" s="76">
        <v>25420</v>
      </c>
      <c r="F14" s="20">
        <v>7.3485963660583891E-3</v>
      </c>
      <c r="G14" s="76">
        <v>925162</v>
      </c>
      <c r="H14" s="76">
        <v>17579</v>
      </c>
      <c r="I14" s="20">
        <v>1.9000996582220191E-2</v>
      </c>
      <c r="J14" s="17">
        <v>1.26</v>
      </c>
      <c r="K14" s="76">
        <v>914572</v>
      </c>
      <c r="L14" s="76">
        <v>10590</v>
      </c>
      <c r="M14" s="76">
        <v>242145</v>
      </c>
    </row>
    <row r="15" spans="1:13" ht="16" x14ac:dyDescent="0.2">
      <c r="A15" s="15">
        <v>12356</v>
      </c>
      <c r="B15" s="15" t="s">
        <v>137</v>
      </c>
      <c r="C15" s="76">
        <v>931119</v>
      </c>
      <c r="D15" s="76">
        <v>803503</v>
      </c>
      <c r="E15" s="76">
        <v>2399</v>
      </c>
      <c r="F15" s="20">
        <v>2.57646981749916E-3</v>
      </c>
      <c r="G15" s="76">
        <v>444866</v>
      </c>
      <c r="H15" s="76">
        <v>1665</v>
      </c>
      <c r="I15" s="20">
        <v>3.7427000490035198E-3</v>
      </c>
      <c r="J15" s="17">
        <v>1.81</v>
      </c>
      <c r="K15" s="76">
        <v>214408</v>
      </c>
      <c r="L15" s="76">
        <v>230458</v>
      </c>
      <c r="M15" s="76">
        <v>358637</v>
      </c>
    </row>
    <row r="16" spans="1:13" ht="16" x14ac:dyDescent="0.2">
      <c r="A16" s="15">
        <v>12357</v>
      </c>
      <c r="B16" s="15" t="s">
        <v>138</v>
      </c>
      <c r="C16" s="76">
        <v>1169449</v>
      </c>
      <c r="D16" s="76">
        <v>1119087</v>
      </c>
      <c r="E16" s="76">
        <v>878</v>
      </c>
      <c r="F16" s="20">
        <v>7.5078092332371907E-4</v>
      </c>
      <c r="G16" s="76">
        <v>633840</v>
      </c>
      <c r="H16" s="76">
        <v>490</v>
      </c>
      <c r="I16" s="20">
        <v>7.7306575791997979E-4</v>
      </c>
      <c r="J16" s="17">
        <v>1.77</v>
      </c>
      <c r="K16" s="76">
        <v>191005</v>
      </c>
      <c r="L16" s="76">
        <v>442835</v>
      </c>
      <c r="M16" s="76">
        <v>485247</v>
      </c>
    </row>
    <row r="17" spans="1:13" ht="16" x14ac:dyDescent="0.2">
      <c r="A17" s="15">
        <v>12358</v>
      </c>
      <c r="B17" s="15" t="s">
        <v>139</v>
      </c>
      <c r="C17" s="76">
        <v>5805349</v>
      </c>
      <c r="D17" s="76">
        <v>4988142</v>
      </c>
      <c r="E17" s="76">
        <v>56803</v>
      </c>
      <c r="F17" s="20">
        <v>9.7845969294869262E-3</v>
      </c>
      <c r="G17" s="76">
        <v>3546162</v>
      </c>
      <c r="H17" s="76">
        <v>49943</v>
      </c>
      <c r="I17" s="20">
        <v>1.4083676944256921E-2</v>
      </c>
      <c r="J17" s="17">
        <v>1.41</v>
      </c>
      <c r="K17" s="76">
        <v>3356988</v>
      </c>
      <c r="L17" s="76">
        <v>189174</v>
      </c>
      <c r="M17" s="76">
        <v>1441980</v>
      </c>
    </row>
    <row r="18" spans="1:13" ht="16" x14ac:dyDescent="0.2">
      <c r="A18" s="15">
        <v>12359</v>
      </c>
      <c r="B18" s="15" t="s">
        <v>140</v>
      </c>
      <c r="C18" s="76">
        <v>2902475</v>
      </c>
      <c r="D18" s="76">
        <v>1169046</v>
      </c>
      <c r="E18" s="76">
        <v>7040</v>
      </c>
      <c r="F18" s="20">
        <v>2.4255161543165751E-3</v>
      </c>
      <c r="G18" s="76">
        <v>558881</v>
      </c>
      <c r="H18" s="76">
        <v>3787</v>
      </c>
      <c r="I18" s="20">
        <v>6.7760399798883842E-3</v>
      </c>
      <c r="J18" s="17">
        <v>2.09</v>
      </c>
      <c r="K18" s="76">
        <v>246544</v>
      </c>
      <c r="L18" s="76">
        <v>312337</v>
      </c>
      <c r="M18" s="76">
        <v>610165</v>
      </c>
    </row>
    <row r="19" spans="1:13" ht="16" x14ac:dyDescent="0.2">
      <c r="A19" s="15">
        <v>12360</v>
      </c>
      <c r="B19" s="15" t="s">
        <v>141</v>
      </c>
      <c r="C19" s="76">
        <v>1400295</v>
      </c>
      <c r="D19" s="76">
        <v>554158</v>
      </c>
      <c r="E19" s="76">
        <v>3588</v>
      </c>
      <c r="F19" s="20">
        <v>2.5623172260130899E-3</v>
      </c>
      <c r="G19" s="76">
        <v>341923</v>
      </c>
      <c r="H19" s="76">
        <v>1644</v>
      </c>
      <c r="I19" s="20">
        <v>4.8081000693138516E-3</v>
      </c>
      <c r="J19" s="17">
        <v>1.62</v>
      </c>
      <c r="K19" s="76">
        <v>162142</v>
      </c>
      <c r="L19" s="76">
        <v>179781</v>
      </c>
      <c r="M19" s="76">
        <v>212235</v>
      </c>
    </row>
    <row r="20" spans="1:13" ht="16" x14ac:dyDescent="0.2">
      <c r="A20" s="15">
        <v>12361</v>
      </c>
      <c r="B20" s="15" t="s">
        <v>142</v>
      </c>
      <c r="C20" s="76">
        <v>1416640</v>
      </c>
      <c r="D20" s="76">
        <v>1205560</v>
      </c>
      <c r="E20" s="76">
        <v>3454</v>
      </c>
      <c r="F20" s="20">
        <v>2.4381635419019648E-3</v>
      </c>
      <c r="G20" s="76">
        <v>751057</v>
      </c>
      <c r="H20" s="76">
        <v>2593</v>
      </c>
      <c r="I20" s="20">
        <v>3.452467655584063E-3</v>
      </c>
      <c r="J20" s="17">
        <v>1.61</v>
      </c>
      <c r="K20" s="76">
        <v>224443</v>
      </c>
      <c r="L20" s="76">
        <v>526614</v>
      </c>
      <c r="M20" s="76">
        <v>454503</v>
      </c>
    </row>
    <row r="21" spans="1:13" ht="16" x14ac:dyDescent="0.2">
      <c r="A21" s="15">
        <v>12362</v>
      </c>
      <c r="B21" s="15" t="s">
        <v>143</v>
      </c>
      <c r="C21" s="76">
        <v>1659456</v>
      </c>
      <c r="D21" s="76">
        <v>1339709</v>
      </c>
      <c r="E21" s="76">
        <v>988</v>
      </c>
      <c r="F21" s="20">
        <v>5.9537583400825328E-4</v>
      </c>
      <c r="G21" s="76">
        <v>827934</v>
      </c>
      <c r="H21" s="76">
        <v>548</v>
      </c>
      <c r="I21" s="20">
        <v>6.6188850802117072E-4</v>
      </c>
      <c r="J21" s="17">
        <v>1.62</v>
      </c>
      <c r="K21" s="76">
        <v>346016</v>
      </c>
      <c r="L21" s="76">
        <v>481918</v>
      </c>
      <c r="M21" s="76">
        <v>511775</v>
      </c>
    </row>
    <row r="22" spans="1:13" ht="16" x14ac:dyDescent="0.2">
      <c r="A22" s="15">
        <v>12363</v>
      </c>
      <c r="B22" s="15" t="s">
        <v>144</v>
      </c>
      <c r="C22" s="76">
        <v>962993</v>
      </c>
      <c r="D22" s="76">
        <v>819403</v>
      </c>
      <c r="E22" s="76">
        <v>2212</v>
      </c>
      <c r="F22" s="20">
        <v>2.29700527418164E-3</v>
      </c>
      <c r="G22" s="76">
        <v>359602</v>
      </c>
      <c r="H22" s="76">
        <v>1476</v>
      </c>
      <c r="I22" s="20">
        <v>4.1045377945617646E-3</v>
      </c>
      <c r="J22" s="17">
        <v>2.2799999999999998</v>
      </c>
      <c r="K22" s="76">
        <v>119620</v>
      </c>
      <c r="L22" s="76">
        <v>239982</v>
      </c>
      <c r="M22" s="76">
        <v>459801</v>
      </c>
    </row>
    <row r="23" spans="1:13" ht="16" x14ac:dyDescent="0.2">
      <c r="A23" s="15">
        <v>12364</v>
      </c>
      <c r="B23" s="15" t="s">
        <v>145</v>
      </c>
      <c r="C23" s="76">
        <v>6274443</v>
      </c>
      <c r="D23" s="76">
        <v>2877520</v>
      </c>
      <c r="E23" s="76">
        <v>13215</v>
      </c>
      <c r="F23" s="20">
        <v>2.1061630490547129E-3</v>
      </c>
      <c r="G23" s="76">
        <v>1828963</v>
      </c>
      <c r="H23" s="76">
        <v>5141</v>
      </c>
      <c r="I23" s="20">
        <v>2.8108824508751682E-3</v>
      </c>
      <c r="J23" s="17">
        <v>1.57</v>
      </c>
      <c r="K23" s="76">
        <v>1203701</v>
      </c>
      <c r="L23" s="76">
        <v>625262</v>
      </c>
      <c r="M23" s="76">
        <v>1048557</v>
      </c>
    </row>
    <row r="24" spans="1:13" ht="16" x14ac:dyDescent="0.2">
      <c r="A24" s="15">
        <v>12365</v>
      </c>
      <c r="B24" s="15" t="s">
        <v>146</v>
      </c>
      <c r="C24" s="76">
        <v>1364522</v>
      </c>
      <c r="D24" s="76">
        <v>1364521</v>
      </c>
      <c r="E24" s="76">
        <v>14939</v>
      </c>
      <c r="F24" s="20">
        <v>1.094815620415061E-2</v>
      </c>
      <c r="G24" s="76">
        <v>524022</v>
      </c>
      <c r="H24" s="76">
        <v>14269</v>
      </c>
      <c r="I24" s="20">
        <v>2.7229772795798649E-2</v>
      </c>
      <c r="J24" s="17">
        <v>2.6</v>
      </c>
      <c r="K24" s="76">
        <v>524015</v>
      </c>
      <c r="L24" s="76">
        <v>7</v>
      </c>
      <c r="M24" s="76">
        <v>840499</v>
      </c>
    </row>
    <row r="25" spans="1:13" ht="16" x14ac:dyDescent="0.2">
      <c r="A25" s="15">
        <v>12366</v>
      </c>
      <c r="B25" s="15" t="s">
        <v>147</v>
      </c>
      <c r="C25" s="76">
        <v>2809324</v>
      </c>
      <c r="D25" s="76">
        <v>1125328</v>
      </c>
      <c r="E25" s="76">
        <v>5788</v>
      </c>
      <c r="F25" s="20">
        <v>2.0602821176909461E-3</v>
      </c>
      <c r="G25" s="76">
        <v>549798</v>
      </c>
      <c r="H25" s="76">
        <v>3140</v>
      </c>
      <c r="I25" s="20">
        <v>5.7111884728573044E-3</v>
      </c>
      <c r="J25" s="17">
        <v>2.0499999999999998</v>
      </c>
      <c r="K25" s="76">
        <v>270908</v>
      </c>
      <c r="L25" s="76">
        <v>278890</v>
      </c>
      <c r="M25" s="76">
        <v>575530</v>
      </c>
    </row>
    <row r="26" spans="1:13" ht="16" x14ac:dyDescent="0.2">
      <c r="A26" s="15">
        <v>12367</v>
      </c>
      <c r="B26" s="15" t="s">
        <v>148</v>
      </c>
      <c r="C26" s="76">
        <v>1449323</v>
      </c>
      <c r="D26" s="76">
        <v>1395739</v>
      </c>
      <c r="E26" s="76">
        <v>1083</v>
      </c>
      <c r="F26" s="20">
        <v>7.4724543804245149E-4</v>
      </c>
      <c r="G26" s="76">
        <v>798136</v>
      </c>
      <c r="H26" s="76">
        <v>648</v>
      </c>
      <c r="I26" s="20">
        <v>8.1189170767889186E-4</v>
      </c>
      <c r="J26" s="17">
        <v>1.75</v>
      </c>
      <c r="K26" s="76">
        <v>227612</v>
      </c>
      <c r="L26" s="76">
        <v>570524</v>
      </c>
      <c r="M26" s="76">
        <v>597603</v>
      </c>
    </row>
    <row r="27" spans="1:13" ht="16" x14ac:dyDescent="0.2">
      <c r="A27" s="15">
        <v>12368</v>
      </c>
      <c r="B27" s="15" t="s">
        <v>149</v>
      </c>
      <c r="C27" s="76">
        <v>1600772</v>
      </c>
      <c r="D27" s="76">
        <v>1380355</v>
      </c>
      <c r="E27" s="76">
        <v>3202</v>
      </c>
      <c r="F27" s="20">
        <v>2.000284862553818E-3</v>
      </c>
      <c r="G27" s="76">
        <v>1086073</v>
      </c>
      <c r="H27" s="76">
        <v>2340</v>
      </c>
      <c r="I27" s="20">
        <v>2.154551305483149E-3</v>
      </c>
      <c r="J27" s="17">
        <v>1.27</v>
      </c>
      <c r="K27" s="76">
        <v>375840</v>
      </c>
      <c r="L27" s="76">
        <v>710233</v>
      </c>
      <c r="M27" s="76">
        <v>294282</v>
      </c>
    </row>
    <row r="28" spans="1:13" ht="16" x14ac:dyDescent="0.2">
      <c r="A28" s="15">
        <v>12369</v>
      </c>
      <c r="B28" s="15" t="s">
        <v>150</v>
      </c>
      <c r="C28" s="76">
        <v>1008349</v>
      </c>
      <c r="D28" s="76">
        <v>338220</v>
      </c>
      <c r="E28" s="76">
        <v>2256</v>
      </c>
      <c r="F28" s="20">
        <v>2.237320610225229E-3</v>
      </c>
      <c r="G28" s="76">
        <v>207137</v>
      </c>
      <c r="H28" s="76">
        <v>928</v>
      </c>
      <c r="I28" s="20">
        <v>4.4801266794440393E-3</v>
      </c>
      <c r="J28" s="17">
        <v>1.63</v>
      </c>
      <c r="K28" s="76">
        <v>89465</v>
      </c>
      <c r="L28" s="76">
        <v>117672</v>
      </c>
      <c r="M28" s="76">
        <v>131083</v>
      </c>
    </row>
    <row r="29" spans="1:13" ht="16" x14ac:dyDescent="0.2">
      <c r="A29" s="15">
        <v>12370</v>
      </c>
      <c r="B29" s="15" t="s">
        <v>151</v>
      </c>
      <c r="C29" s="76">
        <v>2291632</v>
      </c>
      <c r="D29" s="76">
        <v>2152133</v>
      </c>
      <c r="E29" s="76">
        <v>21402</v>
      </c>
      <c r="F29" s="20">
        <v>9.3391958220167982E-3</v>
      </c>
      <c r="G29" s="76">
        <v>1123286</v>
      </c>
      <c r="H29" s="76">
        <v>15268</v>
      </c>
      <c r="I29" s="20">
        <v>1.359226412507589E-2</v>
      </c>
      <c r="J29" s="17">
        <v>1.92</v>
      </c>
      <c r="K29" s="76">
        <v>899139</v>
      </c>
      <c r="L29" s="76">
        <v>224147</v>
      </c>
      <c r="M29" s="76">
        <v>1028847</v>
      </c>
    </row>
    <row r="30" spans="1:13" ht="16" x14ac:dyDescent="0.2">
      <c r="A30" s="15">
        <v>12371</v>
      </c>
      <c r="B30" s="15" t="s">
        <v>152</v>
      </c>
      <c r="C30" s="76">
        <v>5137087</v>
      </c>
      <c r="D30" s="76">
        <v>4221837</v>
      </c>
      <c r="E30" s="76">
        <v>64901</v>
      </c>
      <c r="F30" s="20">
        <v>1.26338136768951E-2</v>
      </c>
      <c r="G30" s="76">
        <v>3299686</v>
      </c>
      <c r="H30" s="76">
        <v>23961</v>
      </c>
      <c r="I30" s="20">
        <v>7.2616000431556206E-3</v>
      </c>
      <c r="J30" s="17">
        <v>1.28</v>
      </c>
      <c r="K30" s="76">
        <v>3186446</v>
      </c>
      <c r="L30" s="76">
        <v>113240</v>
      </c>
      <c r="M30" s="76">
        <v>922151</v>
      </c>
    </row>
    <row r="31" spans="1:13" ht="16" x14ac:dyDescent="0.2">
      <c r="A31" s="15">
        <v>12372</v>
      </c>
      <c r="B31" s="15" t="s">
        <v>153</v>
      </c>
      <c r="C31" s="76">
        <v>44289</v>
      </c>
      <c r="D31" s="76">
        <v>39835</v>
      </c>
      <c r="E31" s="76">
        <v>165</v>
      </c>
      <c r="F31" s="20">
        <v>3.725530041319515E-3</v>
      </c>
      <c r="G31" s="76">
        <v>18278</v>
      </c>
      <c r="H31" s="76">
        <v>51</v>
      </c>
      <c r="I31" s="20">
        <v>2.790239632344896E-3</v>
      </c>
      <c r="J31" s="17">
        <v>2.1800000000000002</v>
      </c>
      <c r="K31" s="76">
        <v>8119</v>
      </c>
      <c r="L31" s="76">
        <v>10159</v>
      </c>
      <c r="M31" s="76">
        <v>21557</v>
      </c>
    </row>
    <row r="32" spans="1:13" ht="16" x14ac:dyDescent="0.2">
      <c r="A32" s="15">
        <v>12373</v>
      </c>
      <c r="B32" s="15" t="s">
        <v>154</v>
      </c>
      <c r="C32" s="76">
        <v>277519</v>
      </c>
      <c r="D32" s="76">
        <v>89086</v>
      </c>
      <c r="E32" s="76">
        <v>681</v>
      </c>
      <c r="F32" s="20">
        <v>2.4538860402350828E-3</v>
      </c>
      <c r="G32" s="76">
        <v>46538</v>
      </c>
      <c r="H32" s="76">
        <v>379</v>
      </c>
      <c r="I32" s="20">
        <v>8.1438824186686153E-3</v>
      </c>
      <c r="J32" s="17">
        <v>1.91</v>
      </c>
      <c r="K32" s="76">
        <v>30385</v>
      </c>
      <c r="L32" s="76">
        <v>16153</v>
      </c>
      <c r="M32" s="76">
        <v>42548</v>
      </c>
    </row>
    <row r="33" spans="1:13" ht="16" x14ac:dyDescent="0.2">
      <c r="A33" s="15">
        <v>12374</v>
      </c>
      <c r="B33" s="15" t="s">
        <v>155</v>
      </c>
      <c r="C33" s="76">
        <v>655254</v>
      </c>
      <c r="D33" s="76">
        <v>407252</v>
      </c>
      <c r="E33" s="76">
        <v>3563</v>
      </c>
      <c r="F33" s="20">
        <v>5.4375860353389682E-3</v>
      </c>
      <c r="G33" s="76">
        <v>226148</v>
      </c>
      <c r="H33" s="76">
        <v>2256</v>
      </c>
      <c r="I33" s="20">
        <v>9.9757680810796476E-3</v>
      </c>
      <c r="J33" s="17">
        <v>1.8</v>
      </c>
      <c r="K33" s="76">
        <v>89797</v>
      </c>
      <c r="L33" s="76">
        <v>136351</v>
      </c>
      <c r="M33" s="76">
        <v>181104</v>
      </c>
    </row>
    <row r="34" spans="1:13" ht="16" x14ac:dyDescent="0.2">
      <c r="A34" s="15">
        <v>12375</v>
      </c>
      <c r="B34" s="15" t="s">
        <v>156</v>
      </c>
      <c r="C34" s="76">
        <v>140677</v>
      </c>
      <c r="D34" s="76">
        <v>36122</v>
      </c>
      <c r="E34" s="76">
        <v>286</v>
      </c>
      <c r="F34" s="20">
        <v>2.033026009937659E-3</v>
      </c>
      <c r="G34" s="76">
        <v>21990</v>
      </c>
      <c r="H34" s="76">
        <v>110</v>
      </c>
      <c r="I34" s="20">
        <v>5.0022737608003626E-3</v>
      </c>
      <c r="J34" s="17">
        <v>1.64</v>
      </c>
      <c r="K34" s="76">
        <v>11384</v>
      </c>
      <c r="L34" s="76">
        <v>10606</v>
      </c>
      <c r="M34" s="76">
        <v>14132</v>
      </c>
    </row>
    <row r="35" spans="1:13" ht="16" x14ac:dyDescent="0.2">
      <c r="A35" s="15">
        <v>12376</v>
      </c>
      <c r="B35" s="15" t="s">
        <v>157</v>
      </c>
      <c r="C35" s="76">
        <v>1061530</v>
      </c>
      <c r="D35" s="76">
        <v>392276</v>
      </c>
      <c r="E35" s="76">
        <v>2468</v>
      </c>
      <c r="F35" s="20">
        <v>2.3249460684106899E-3</v>
      </c>
      <c r="G35" s="76">
        <v>245236</v>
      </c>
      <c r="H35" s="76">
        <v>981</v>
      </c>
      <c r="I35" s="20">
        <v>4.0002283514655266E-3</v>
      </c>
      <c r="J35" s="17">
        <v>1.6</v>
      </c>
      <c r="K35" s="76">
        <v>124300</v>
      </c>
      <c r="L35" s="76">
        <v>120936</v>
      </c>
      <c r="M35" s="76">
        <v>147040</v>
      </c>
    </row>
    <row r="36" spans="1:13" ht="16" x14ac:dyDescent="0.2">
      <c r="A36" s="15">
        <v>12377</v>
      </c>
      <c r="B36" s="15" t="s">
        <v>158</v>
      </c>
      <c r="C36" s="76">
        <v>2161829</v>
      </c>
      <c r="D36" s="76">
        <v>824834</v>
      </c>
      <c r="E36" s="76">
        <v>5654</v>
      </c>
      <c r="F36" s="20">
        <v>2.6153779970571221E-3</v>
      </c>
      <c r="G36" s="76">
        <v>408583</v>
      </c>
      <c r="H36" s="76">
        <v>3106</v>
      </c>
      <c r="I36" s="20">
        <v>7.6018826040241518E-3</v>
      </c>
      <c r="J36" s="17">
        <v>2.02</v>
      </c>
      <c r="K36" s="76">
        <v>234626</v>
      </c>
      <c r="L36" s="76">
        <v>173957</v>
      </c>
      <c r="M36" s="76">
        <v>416251</v>
      </c>
    </row>
    <row r="37" spans="1:13" ht="16" x14ac:dyDescent="0.2">
      <c r="A37" s="15">
        <v>12378</v>
      </c>
      <c r="B37" s="15" t="s">
        <v>159</v>
      </c>
      <c r="C37" s="76">
        <v>1405578</v>
      </c>
      <c r="D37" s="76">
        <v>1212477</v>
      </c>
      <c r="E37" s="76">
        <v>3120</v>
      </c>
      <c r="F37" s="20">
        <v>2.219727400400405E-3</v>
      </c>
      <c r="G37" s="76">
        <v>766529</v>
      </c>
      <c r="H37" s="76">
        <v>2261</v>
      </c>
      <c r="I37" s="20">
        <v>2.9496600911381038E-3</v>
      </c>
      <c r="J37" s="17">
        <v>1.58</v>
      </c>
      <c r="K37" s="76">
        <v>229614</v>
      </c>
      <c r="L37" s="76">
        <v>536915</v>
      </c>
      <c r="M37" s="76">
        <v>445948</v>
      </c>
    </row>
    <row r="38" spans="1:13" ht="16" x14ac:dyDescent="0.2">
      <c r="A38" s="15">
        <v>12379</v>
      </c>
      <c r="B38" s="15" t="s">
        <v>160</v>
      </c>
      <c r="C38" s="76">
        <v>1122640</v>
      </c>
      <c r="D38" s="76">
        <v>1052449</v>
      </c>
      <c r="E38" s="76">
        <v>1386</v>
      </c>
      <c r="F38" s="20">
        <v>1.234589895246918E-3</v>
      </c>
      <c r="G38" s="76">
        <v>598221</v>
      </c>
      <c r="H38" s="76">
        <v>868</v>
      </c>
      <c r="I38" s="20">
        <v>1.4509687891264261E-3</v>
      </c>
      <c r="J38" s="17">
        <v>1.76</v>
      </c>
      <c r="K38" s="76">
        <v>209999</v>
      </c>
      <c r="L38" s="76">
        <v>388222</v>
      </c>
      <c r="M38" s="76">
        <v>454228</v>
      </c>
    </row>
    <row r="39" spans="1:13" ht="16" x14ac:dyDescent="0.2">
      <c r="A39" s="15">
        <v>12380</v>
      </c>
      <c r="B39" s="15" t="s">
        <v>161</v>
      </c>
      <c r="C39" s="76">
        <v>2299482</v>
      </c>
      <c r="D39" s="76">
        <v>2172044</v>
      </c>
      <c r="E39" s="76">
        <v>22593</v>
      </c>
      <c r="F39" s="20">
        <v>9.8252562968529442E-3</v>
      </c>
      <c r="G39" s="76">
        <v>1076850</v>
      </c>
      <c r="H39" s="76">
        <v>16213</v>
      </c>
      <c r="I39" s="20">
        <v>1.505595022519385E-2</v>
      </c>
      <c r="J39" s="17">
        <v>2.02</v>
      </c>
      <c r="K39" s="76">
        <v>859217</v>
      </c>
      <c r="L39" s="76">
        <v>217633</v>
      </c>
      <c r="M39" s="76">
        <v>1095194</v>
      </c>
    </row>
    <row r="40" spans="1:13" ht="16" x14ac:dyDescent="0.2">
      <c r="A40" s="15">
        <v>12381</v>
      </c>
      <c r="B40" s="15" t="s">
        <v>162</v>
      </c>
      <c r="C40" s="76">
        <v>913230</v>
      </c>
      <c r="D40" s="76">
        <v>802705</v>
      </c>
      <c r="E40" s="76">
        <v>2800</v>
      </c>
      <c r="F40" s="20">
        <v>3.0660403184301879E-3</v>
      </c>
      <c r="G40" s="76">
        <v>460213</v>
      </c>
      <c r="H40" s="76">
        <v>2009</v>
      </c>
      <c r="I40" s="20">
        <v>4.365369948263087E-3</v>
      </c>
      <c r="J40" s="17">
        <v>1.74</v>
      </c>
      <c r="K40" s="76">
        <v>215691</v>
      </c>
      <c r="L40" s="76">
        <v>244522</v>
      </c>
      <c r="M40" s="76">
        <v>342492</v>
      </c>
    </row>
    <row r="41" spans="1:13" ht="16" x14ac:dyDescent="0.2">
      <c r="A41" s="15">
        <v>12382</v>
      </c>
      <c r="B41" s="15" t="s">
        <v>163</v>
      </c>
      <c r="C41" s="76">
        <v>5895612</v>
      </c>
      <c r="D41" s="76">
        <v>5411823</v>
      </c>
      <c r="E41" s="76">
        <v>8439</v>
      </c>
      <c r="F41" s="20">
        <v>1.431403559121597E-3</v>
      </c>
      <c r="G41" s="76">
        <v>3036330</v>
      </c>
      <c r="H41" s="76">
        <v>5781</v>
      </c>
      <c r="I41" s="20">
        <v>1.9039432472754941E-3</v>
      </c>
      <c r="J41" s="17">
        <v>1.78</v>
      </c>
      <c r="K41" s="76">
        <v>2383534</v>
      </c>
      <c r="L41" s="76">
        <v>652796</v>
      </c>
      <c r="M41" s="76">
        <v>2375493</v>
      </c>
    </row>
    <row r="42" spans="1:13" ht="16" x14ac:dyDescent="0.2">
      <c r="A42" s="15">
        <v>12383</v>
      </c>
      <c r="B42" s="15" t="s">
        <v>164</v>
      </c>
      <c r="C42" s="76">
        <v>2151269</v>
      </c>
      <c r="D42" s="76">
        <v>900041</v>
      </c>
      <c r="E42" s="76">
        <v>5208</v>
      </c>
      <c r="F42" s="20">
        <v>2.4208966893494032E-3</v>
      </c>
      <c r="G42" s="76">
        <v>455260</v>
      </c>
      <c r="H42" s="76">
        <v>2862</v>
      </c>
      <c r="I42" s="20">
        <v>6.2865175943416949E-3</v>
      </c>
      <c r="J42" s="17">
        <v>1.98</v>
      </c>
      <c r="K42" s="76">
        <v>177265</v>
      </c>
      <c r="L42" s="76">
        <v>277995</v>
      </c>
      <c r="M42" s="76">
        <v>444781</v>
      </c>
    </row>
    <row r="43" spans="1:13" ht="16" x14ac:dyDescent="0.2">
      <c r="A43" s="15">
        <v>12384</v>
      </c>
      <c r="B43" s="15" t="s">
        <v>165</v>
      </c>
      <c r="C43" s="76">
        <v>1430915</v>
      </c>
      <c r="D43" s="76">
        <v>558323</v>
      </c>
      <c r="E43" s="76">
        <v>3039</v>
      </c>
      <c r="F43" s="20">
        <v>2.1238158800487802E-3</v>
      </c>
      <c r="G43" s="76">
        <v>356575</v>
      </c>
      <c r="H43" s="76">
        <v>1326</v>
      </c>
      <c r="I43" s="20">
        <v>3.7187127532777109E-3</v>
      </c>
      <c r="J43" s="17">
        <v>1.57</v>
      </c>
      <c r="K43" s="76">
        <v>146994</v>
      </c>
      <c r="L43" s="76">
        <v>209581</v>
      </c>
      <c r="M43" s="76">
        <v>201748</v>
      </c>
    </row>
    <row r="44" spans="1:13" ht="16" x14ac:dyDescent="0.2">
      <c r="A44" s="15">
        <v>12385</v>
      </c>
      <c r="B44" s="15" t="s">
        <v>166</v>
      </c>
      <c r="C44" s="76">
        <v>968725</v>
      </c>
      <c r="D44" s="76">
        <v>828158</v>
      </c>
      <c r="E44" s="76">
        <v>3037</v>
      </c>
      <c r="F44" s="20">
        <v>3.135048646416682E-3</v>
      </c>
      <c r="G44" s="76">
        <v>602164</v>
      </c>
      <c r="H44" s="76">
        <v>2109</v>
      </c>
      <c r="I44" s="20">
        <v>3.5023681256269061E-3</v>
      </c>
      <c r="J44" s="17">
        <v>1.38</v>
      </c>
      <c r="K44" s="76">
        <v>271543</v>
      </c>
      <c r="L44" s="76">
        <v>330621</v>
      </c>
      <c r="M44" s="76">
        <v>225994</v>
      </c>
    </row>
    <row r="45" spans="1:13" ht="16" x14ac:dyDescent="0.2">
      <c r="A45" s="88"/>
      <c r="B45" s="88" t="s">
        <v>89</v>
      </c>
      <c r="C45" s="89">
        <v>96731871</v>
      </c>
      <c r="D45" s="89">
        <v>64159832</v>
      </c>
      <c r="E45" s="89">
        <v>363986</v>
      </c>
      <c r="F45" s="21">
        <v>3.762834278270085E-3</v>
      </c>
      <c r="G45" s="89">
        <v>30383191</v>
      </c>
      <c r="H45" s="89">
        <v>225780</v>
      </c>
      <c r="I45" s="21">
        <v>7.4310825350767142E-3</v>
      </c>
      <c r="J45" s="18">
        <v>2.1116884003395171</v>
      </c>
      <c r="K45" s="89">
        <v>24512350</v>
      </c>
      <c r="L45" s="88"/>
      <c r="M45" s="89">
        <v>33776641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88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3" customWidth="1"/>
    <col min="2" max="2" width="29.33203125" bestFit="1" customWidth="1"/>
    <col min="3" max="20" width="13" customWidth="1"/>
    <col min="45" max="45" width="13.83203125" customWidth="1"/>
  </cols>
  <sheetData>
    <row r="1" spans="1:45" ht="25" customHeight="1" x14ac:dyDescent="0.25">
      <c r="A1" s="2" t="s">
        <v>123</v>
      </c>
    </row>
    <row r="3" spans="1:45" ht="32" x14ac:dyDescent="0.2">
      <c r="A3" s="174" t="s">
        <v>124</v>
      </c>
      <c r="B3" s="174" t="s">
        <v>105</v>
      </c>
      <c r="C3" s="174" t="s">
        <v>126</v>
      </c>
      <c r="D3" s="174" t="s">
        <v>127</v>
      </c>
      <c r="E3" s="174" t="s">
        <v>128</v>
      </c>
      <c r="F3" s="174" t="s">
        <v>129</v>
      </c>
      <c r="G3" s="174" t="s">
        <v>130</v>
      </c>
      <c r="H3" s="174" t="s">
        <v>131</v>
      </c>
      <c r="I3" s="174" t="s">
        <v>132</v>
      </c>
      <c r="J3" s="174" t="s">
        <v>133</v>
      </c>
      <c r="K3" s="174" t="s">
        <v>134</v>
      </c>
      <c r="L3" s="174" t="s">
        <v>135</v>
      </c>
      <c r="M3" s="174" t="s">
        <v>136</v>
      </c>
      <c r="N3" s="174" t="s">
        <v>137</v>
      </c>
      <c r="O3" s="174" t="s">
        <v>138</v>
      </c>
      <c r="P3" s="174" t="s">
        <v>139</v>
      </c>
      <c r="Q3" s="174" t="s">
        <v>140</v>
      </c>
      <c r="R3" s="174" t="s">
        <v>141</v>
      </c>
      <c r="S3" s="174" t="s">
        <v>142</v>
      </c>
      <c r="T3" s="174" t="s">
        <v>143</v>
      </c>
      <c r="U3" s="174" t="s">
        <v>144</v>
      </c>
      <c r="V3" s="174" t="s">
        <v>145</v>
      </c>
      <c r="W3" s="174" t="s">
        <v>146</v>
      </c>
      <c r="X3" s="174" t="s">
        <v>147</v>
      </c>
      <c r="Y3" s="174" t="s">
        <v>148</v>
      </c>
      <c r="Z3" s="174" t="s">
        <v>149</v>
      </c>
      <c r="AA3" s="174" t="s">
        <v>150</v>
      </c>
      <c r="AB3" s="174" t="s">
        <v>151</v>
      </c>
      <c r="AC3" s="174" t="s">
        <v>152</v>
      </c>
      <c r="AD3" s="174" t="s">
        <v>153</v>
      </c>
      <c r="AE3" s="174" t="s">
        <v>154</v>
      </c>
      <c r="AF3" s="174" t="s">
        <v>155</v>
      </c>
      <c r="AG3" s="174" t="s">
        <v>156</v>
      </c>
      <c r="AH3" s="174" t="s">
        <v>157</v>
      </c>
      <c r="AI3" s="174" t="s">
        <v>158</v>
      </c>
      <c r="AJ3" s="174" t="s">
        <v>159</v>
      </c>
      <c r="AK3" s="174" t="s">
        <v>160</v>
      </c>
      <c r="AL3" s="174" t="s">
        <v>161</v>
      </c>
      <c r="AM3" s="174" t="s">
        <v>162</v>
      </c>
      <c r="AN3" s="174" t="s">
        <v>163</v>
      </c>
      <c r="AO3" s="174" t="s">
        <v>164</v>
      </c>
      <c r="AP3" s="174" t="s">
        <v>165</v>
      </c>
      <c r="AQ3" s="174" t="s">
        <v>166</v>
      </c>
      <c r="AR3" s="174" t="s">
        <v>91</v>
      </c>
      <c r="AS3" s="174" t="s">
        <v>107</v>
      </c>
    </row>
    <row r="4" spans="1:45" ht="16" x14ac:dyDescent="0.2">
      <c r="A4" s="15">
        <v>12345</v>
      </c>
      <c r="B4" s="15" t="s">
        <v>126</v>
      </c>
      <c r="C4" s="16">
        <v>0</v>
      </c>
      <c r="D4" s="16">
        <v>34010</v>
      </c>
      <c r="E4" s="16">
        <v>40129</v>
      </c>
      <c r="F4" s="16">
        <v>30593</v>
      </c>
      <c r="G4" s="16">
        <v>18002</v>
      </c>
      <c r="H4" s="16">
        <v>52304</v>
      </c>
      <c r="I4" s="16">
        <v>1121</v>
      </c>
      <c r="J4" s="16">
        <v>86857</v>
      </c>
      <c r="K4" s="16">
        <v>6697</v>
      </c>
      <c r="L4" s="16">
        <v>7759</v>
      </c>
      <c r="M4" s="16">
        <v>6611</v>
      </c>
      <c r="N4" s="16">
        <v>11217</v>
      </c>
      <c r="O4" s="16">
        <v>2723</v>
      </c>
      <c r="P4" s="16">
        <v>90</v>
      </c>
      <c r="Q4" s="16">
        <v>49627</v>
      </c>
      <c r="R4" s="16">
        <v>32375</v>
      </c>
      <c r="S4" s="16">
        <v>15582</v>
      </c>
      <c r="T4" s="16">
        <v>18351</v>
      </c>
      <c r="U4" s="16">
        <v>0</v>
      </c>
      <c r="V4" s="16">
        <v>418</v>
      </c>
      <c r="W4" s="16">
        <v>78998</v>
      </c>
      <c r="X4" s="16">
        <v>6739</v>
      </c>
      <c r="Y4" s="16">
        <v>11234</v>
      </c>
      <c r="Z4" s="16">
        <v>6965</v>
      </c>
      <c r="AA4" s="16">
        <v>15140</v>
      </c>
      <c r="AB4" s="16">
        <v>1920</v>
      </c>
      <c r="AC4" s="16">
        <v>24</v>
      </c>
      <c r="AD4" s="16">
        <v>6565</v>
      </c>
      <c r="AE4" s="16">
        <v>1132</v>
      </c>
      <c r="AF4" s="16">
        <v>1122</v>
      </c>
      <c r="AG4" s="16">
        <v>910</v>
      </c>
      <c r="AH4" s="16">
        <v>1606</v>
      </c>
      <c r="AI4" s="16">
        <v>4664</v>
      </c>
      <c r="AJ4" s="16">
        <v>63</v>
      </c>
      <c r="AK4" s="16">
        <v>302302</v>
      </c>
      <c r="AL4" s="16">
        <v>10563</v>
      </c>
      <c r="AM4" s="16">
        <v>16202</v>
      </c>
      <c r="AN4" s="16">
        <v>13149</v>
      </c>
      <c r="AO4" s="16">
        <v>7880</v>
      </c>
      <c r="AP4" s="16">
        <v>13041</v>
      </c>
      <c r="AQ4" s="16">
        <v>566</v>
      </c>
      <c r="AR4" s="16">
        <v>1828963</v>
      </c>
      <c r="AS4" s="16">
        <v>1203701</v>
      </c>
    </row>
    <row r="5" spans="1:45" ht="16" x14ac:dyDescent="0.2">
      <c r="A5" s="15">
        <v>12346</v>
      </c>
      <c r="B5" s="15" t="s">
        <v>127</v>
      </c>
      <c r="C5" s="16">
        <v>34010</v>
      </c>
      <c r="D5" s="16">
        <v>0</v>
      </c>
      <c r="E5" s="16">
        <v>16877</v>
      </c>
      <c r="F5" s="16">
        <v>13218</v>
      </c>
      <c r="G5" s="16">
        <v>11655</v>
      </c>
      <c r="H5" s="16">
        <v>21712</v>
      </c>
      <c r="I5" s="16">
        <v>590</v>
      </c>
      <c r="J5" s="16">
        <v>4241</v>
      </c>
      <c r="K5" s="16">
        <v>18542</v>
      </c>
      <c r="L5" s="16">
        <v>869</v>
      </c>
      <c r="M5" s="16">
        <v>1063</v>
      </c>
      <c r="N5" s="16">
        <v>3778</v>
      </c>
      <c r="O5" s="16">
        <v>829</v>
      </c>
      <c r="P5" s="16">
        <v>30</v>
      </c>
      <c r="Q5" s="16">
        <v>6385</v>
      </c>
      <c r="R5" s="16">
        <v>2321</v>
      </c>
      <c r="S5" s="16">
        <v>6054</v>
      </c>
      <c r="T5" s="16">
        <v>4010</v>
      </c>
      <c r="U5" s="16">
        <v>0</v>
      </c>
      <c r="V5" s="16">
        <v>57</v>
      </c>
      <c r="W5" s="16">
        <v>4203</v>
      </c>
      <c r="X5" s="16">
        <v>18468</v>
      </c>
      <c r="Y5" s="16">
        <v>1285</v>
      </c>
      <c r="Z5" s="16">
        <v>1261</v>
      </c>
      <c r="AA5" s="16">
        <v>5314</v>
      </c>
      <c r="AB5" s="16">
        <v>699</v>
      </c>
      <c r="AC5" s="16">
        <v>14</v>
      </c>
      <c r="AD5" s="16">
        <v>703</v>
      </c>
      <c r="AE5" s="16">
        <v>2041</v>
      </c>
      <c r="AF5" s="16">
        <v>111</v>
      </c>
      <c r="AG5" s="16">
        <v>236</v>
      </c>
      <c r="AH5" s="16">
        <v>565</v>
      </c>
      <c r="AI5" s="16">
        <v>1372</v>
      </c>
      <c r="AJ5" s="16">
        <v>18</v>
      </c>
      <c r="AK5" s="16">
        <v>17629</v>
      </c>
      <c r="AL5" s="16">
        <v>4372</v>
      </c>
      <c r="AM5" s="16">
        <v>7378</v>
      </c>
      <c r="AN5" s="16">
        <v>8228</v>
      </c>
      <c r="AO5" s="16">
        <v>6061</v>
      </c>
      <c r="AP5" s="16">
        <v>9496</v>
      </c>
      <c r="AQ5" s="16">
        <v>366</v>
      </c>
      <c r="AR5" s="16">
        <v>245236</v>
      </c>
      <c r="AS5" s="16">
        <v>124300</v>
      </c>
    </row>
    <row r="6" spans="1:45" ht="16" x14ac:dyDescent="0.2">
      <c r="A6" s="15">
        <v>12347</v>
      </c>
      <c r="B6" s="15" t="s">
        <v>128</v>
      </c>
      <c r="C6" s="16">
        <v>40129</v>
      </c>
      <c r="D6" s="16">
        <v>16877</v>
      </c>
      <c r="E6" s="16">
        <v>0</v>
      </c>
      <c r="F6" s="16">
        <v>11193</v>
      </c>
      <c r="G6" s="16">
        <v>9671</v>
      </c>
      <c r="H6" s="16">
        <v>29985</v>
      </c>
      <c r="I6" s="16">
        <v>250</v>
      </c>
      <c r="J6" s="16">
        <v>6369</v>
      </c>
      <c r="K6" s="16">
        <v>2176</v>
      </c>
      <c r="L6" s="16">
        <v>9461</v>
      </c>
      <c r="M6" s="16">
        <v>2883</v>
      </c>
      <c r="N6" s="16">
        <v>4893</v>
      </c>
      <c r="O6" s="16">
        <v>754</v>
      </c>
      <c r="P6" s="16">
        <v>9</v>
      </c>
      <c r="Q6" s="16">
        <v>8266</v>
      </c>
      <c r="R6" s="16">
        <v>2984</v>
      </c>
      <c r="S6" s="16">
        <v>17465</v>
      </c>
      <c r="T6" s="16">
        <v>5626</v>
      </c>
      <c r="U6" s="16">
        <v>0</v>
      </c>
      <c r="V6" s="16">
        <v>80</v>
      </c>
      <c r="W6" s="16">
        <v>6321</v>
      </c>
      <c r="X6" s="16">
        <v>2340</v>
      </c>
      <c r="Y6" s="16">
        <v>11900</v>
      </c>
      <c r="Z6" s="16">
        <v>3084</v>
      </c>
      <c r="AA6" s="16">
        <v>6616</v>
      </c>
      <c r="AB6" s="16">
        <v>632</v>
      </c>
      <c r="AC6" s="16">
        <v>3</v>
      </c>
      <c r="AD6" s="16">
        <v>715</v>
      </c>
      <c r="AE6" s="16">
        <v>247</v>
      </c>
      <c r="AF6" s="16">
        <v>1027</v>
      </c>
      <c r="AG6" s="16">
        <v>483</v>
      </c>
      <c r="AH6" s="16">
        <v>498</v>
      </c>
      <c r="AI6" s="16">
        <v>1159</v>
      </c>
      <c r="AJ6" s="16">
        <v>2</v>
      </c>
      <c r="AK6" s="16">
        <v>18367</v>
      </c>
      <c r="AL6" s="16">
        <v>6380</v>
      </c>
      <c r="AM6" s="16">
        <v>28026</v>
      </c>
      <c r="AN6" s="16">
        <v>6719</v>
      </c>
      <c r="AO6" s="16">
        <v>5218</v>
      </c>
      <c r="AP6" s="16">
        <v>10135</v>
      </c>
      <c r="AQ6" s="16">
        <v>150</v>
      </c>
      <c r="AR6" s="16">
        <v>300024</v>
      </c>
      <c r="AS6" s="16">
        <v>155587</v>
      </c>
    </row>
    <row r="7" spans="1:45" ht="16" x14ac:dyDescent="0.2">
      <c r="A7" s="15">
        <v>12348</v>
      </c>
      <c r="B7" s="15" t="s">
        <v>129</v>
      </c>
      <c r="C7" s="16">
        <v>30593</v>
      </c>
      <c r="D7" s="16">
        <v>13218</v>
      </c>
      <c r="E7" s="16">
        <v>11193</v>
      </c>
      <c r="F7" s="16">
        <v>0</v>
      </c>
      <c r="G7" s="16">
        <v>12002</v>
      </c>
      <c r="H7" s="16">
        <v>32536</v>
      </c>
      <c r="I7" s="16">
        <v>331</v>
      </c>
      <c r="J7" s="16">
        <v>5306</v>
      </c>
      <c r="K7" s="16">
        <v>1662</v>
      </c>
      <c r="L7" s="16">
        <v>3390</v>
      </c>
      <c r="M7" s="16">
        <v>15441</v>
      </c>
      <c r="N7" s="16">
        <v>8351</v>
      </c>
      <c r="O7" s="16">
        <v>1240</v>
      </c>
      <c r="P7" s="16">
        <v>11</v>
      </c>
      <c r="Q7" s="16">
        <v>8288</v>
      </c>
      <c r="R7" s="16">
        <v>2649</v>
      </c>
      <c r="S7" s="16">
        <v>15446</v>
      </c>
      <c r="T7" s="16">
        <v>4996</v>
      </c>
      <c r="U7" s="16">
        <v>0</v>
      </c>
      <c r="V7" s="16">
        <v>82</v>
      </c>
      <c r="W7" s="16">
        <v>5464</v>
      </c>
      <c r="X7" s="16">
        <v>1758</v>
      </c>
      <c r="Y7" s="16">
        <v>4189</v>
      </c>
      <c r="Z7" s="16">
        <v>15430</v>
      </c>
      <c r="AA7" s="16">
        <v>10053</v>
      </c>
      <c r="AB7" s="16">
        <v>1095</v>
      </c>
      <c r="AC7" s="16">
        <v>8</v>
      </c>
      <c r="AD7" s="16">
        <v>550</v>
      </c>
      <c r="AE7" s="16">
        <v>162</v>
      </c>
      <c r="AF7" s="16">
        <v>286</v>
      </c>
      <c r="AG7" s="16">
        <v>2100</v>
      </c>
      <c r="AH7" s="16">
        <v>651</v>
      </c>
      <c r="AI7" s="16">
        <v>1513</v>
      </c>
      <c r="AJ7" s="16">
        <v>10</v>
      </c>
      <c r="AK7" s="16">
        <v>15683</v>
      </c>
      <c r="AL7" s="16">
        <v>6745</v>
      </c>
      <c r="AM7" s="16">
        <v>10847</v>
      </c>
      <c r="AN7" s="16">
        <v>84613</v>
      </c>
      <c r="AO7" s="16">
        <v>6432</v>
      </c>
      <c r="AP7" s="16">
        <v>12827</v>
      </c>
      <c r="AQ7" s="16">
        <v>185</v>
      </c>
      <c r="AR7" s="16">
        <v>341923</v>
      </c>
      <c r="AS7" s="16">
        <v>162142</v>
      </c>
    </row>
    <row r="8" spans="1:45" ht="16" x14ac:dyDescent="0.2">
      <c r="A8" s="15">
        <v>12349</v>
      </c>
      <c r="B8" s="15" t="s">
        <v>130</v>
      </c>
      <c r="C8" s="16">
        <v>18002</v>
      </c>
      <c r="D8" s="16">
        <v>11655</v>
      </c>
      <c r="E8" s="16">
        <v>9671</v>
      </c>
      <c r="F8" s="16">
        <v>12002</v>
      </c>
      <c r="G8" s="16">
        <v>0</v>
      </c>
      <c r="H8" s="16">
        <v>19386</v>
      </c>
      <c r="I8" s="16">
        <v>1155</v>
      </c>
      <c r="J8" s="16">
        <v>3923</v>
      </c>
      <c r="K8" s="16">
        <v>1550</v>
      </c>
      <c r="L8" s="16">
        <v>1433</v>
      </c>
      <c r="M8" s="16">
        <v>1944</v>
      </c>
      <c r="N8" s="16">
        <v>5874</v>
      </c>
      <c r="O8" s="16">
        <v>19113</v>
      </c>
      <c r="P8" s="16">
        <v>84</v>
      </c>
      <c r="Q8" s="16">
        <v>4566</v>
      </c>
      <c r="R8" s="16">
        <v>1949</v>
      </c>
      <c r="S8" s="16">
        <v>3008</v>
      </c>
      <c r="T8" s="16">
        <v>4815</v>
      </c>
      <c r="U8" s="16">
        <v>0</v>
      </c>
      <c r="V8" s="16">
        <v>28</v>
      </c>
      <c r="W8" s="16">
        <v>3314</v>
      </c>
      <c r="X8" s="16">
        <v>1601</v>
      </c>
      <c r="Y8" s="16">
        <v>2098</v>
      </c>
      <c r="Z8" s="16">
        <v>2154</v>
      </c>
      <c r="AA8" s="16">
        <v>7219</v>
      </c>
      <c r="AB8" s="16">
        <v>16137</v>
      </c>
      <c r="AC8" s="16">
        <v>49</v>
      </c>
      <c r="AD8" s="16">
        <v>568</v>
      </c>
      <c r="AE8" s="16">
        <v>304</v>
      </c>
      <c r="AF8" s="16">
        <v>276</v>
      </c>
      <c r="AG8" s="16">
        <v>401</v>
      </c>
      <c r="AH8" s="16">
        <v>825</v>
      </c>
      <c r="AI8" s="16">
        <v>5219</v>
      </c>
      <c r="AJ8" s="16">
        <v>46</v>
      </c>
      <c r="AK8" s="16">
        <v>10499</v>
      </c>
      <c r="AL8" s="16">
        <v>5126</v>
      </c>
      <c r="AM8" s="16">
        <v>6444</v>
      </c>
      <c r="AN8" s="16">
        <v>7468</v>
      </c>
      <c r="AO8" s="16">
        <v>55568</v>
      </c>
      <c r="AP8" s="16">
        <v>9823</v>
      </c>
      <c r="AQ8" s="16">
        <v>630</v>
      </c>
      <c r="AR8" s="16">
        <v>207137</v>
      </c>
      <c r="AS8" s="16">
        <v>89465</v>
      </c>
    </row>
    <row r="9" spans="1:45" ht="16" x14ac:dyDescent="0.2">
      <c r="A9" s="15">
        <v>12350</v>
      </c>
      <c r="B9" s="15" t="s">
        <v>131</v>
      </c>
      <c r="C9" s="16">
        <v>52304</v>
      </c>
      <c r="D9" s="16">
        <v>21712</v>
      </c>
      <c r="E9" s="16">
        <v>29985</v>
      </c>
      <c r="F9" s="16">
        <v>32536</v>
      </c>
      <c r="G9" s="16">
        <v>19386</v>
      </c>
      <c r="H9" s="16">
        <v>0</v>
      </c>
      <c r="I9" s="16">
        <v>1143</v>
      </c>
      <c r="J9" s="16">
        <v>6078</v>
      </c>
      <c r="K9" s="16">
        <v>2362</v>
      </c>
      <c r="L9" s="16">
        <v>2845</v>
      </c>
      <c r="M9" s="16">
        <v>3836</v>
      </c>
      <c r="N9" s="16">
        <v>27500</v>
      </c>
      <c r="O9" s="16">
        <v>2171</v>
      </c>
      <c r="P9" s="16">
        <v>98</v>
      </c>
      <c r="Q9" s="16">
        <v>12574</v>
      </c>
      <c r="R9" s="16">
        <v>3694</v>
      </c>
      <c r="S9" s="16">
        <v>8579</v>
      </c>
      <c r="T9" s="16">
        <v>23710</v>
      </c>
      <c r="U9" s="16">
        <v>0</v>
      </c>
      <c r="V9" s="16">
        <v>79</v>
      </c>
      <c r="W9" s="16">
        <v>4633</v>
      </c>
      <c r="X9" s="16">
        <v>2493</v>
      </c>
      <c r="Y9" s="16">
        <v>3374</v>
      </c>
      <c r="Z9" s="16">
        <v>3876</v>
      </c>
      <c r="AA9" s="16">
        <v>26988</v>
      </c>
      <c r="AB9" s="16">
        <v>1713</v>
      </c>
      <c r="AC9" s="16">
        <v>36</v>
      </c>
      <c r="AD9" s="16">
        <v>695</v>
      </c>
      <c r="AE9" s="16">
        <v>322</v>
      </c>
      <c r="AF9" s="16">
        <v>350</v>
      </c>
      <c r="AG9" s="16">
        <v>761</v>
      </c>
      <c r="AH9" s="16">
        <v>2030</v>
      </c>
      <c r="AI9" s="16">
        <v>1978</v>
      </c>
      <c r="AJ9" s="16">
        <v>32</v>
      </c>
      <c r="AK9" s="16">
        <v>20390</v>
      </c>
      <c r="AL9" s="16">
        <v>9256</v>
      </c>
      <c r="AM9" s="16">
        <v>12963</v>
      </c>
      <c r="AN9" s="16">
        <v>15815</v>
      </c>
      <c r="AO9" s="16">
        <v>10080</v>
      </c>
      <c r="AP9" s="16">
        <v>51693</v>
      </c>
      <c r="AQ9" s="16">
        <v>606</v>
      </c>
      <c r="AR9" s="16">
        <v>356575</v>
      </c>
      <c r="AS9" s="16">
        <v>146994</v>
      </c>
    </row>
    <row r="10" spans="1:45" ht="16" x14ac:dyDescent="0.2">
      <c r="A10" s="15">
        <v>12351</v>
      </c>
      <c r="B10" s="15" t="s">
        <v>132</v>
      </c>
      <c r="C10" s="16">
        <v>1121</v>
      </c>
      <c r="D10" s="16">
        <v>590</v>
      </c>
      <c r="E10" s="16">
        <v>250</v>
      </c>
      <c r="F10" s="16">
        <v>331</v>
      </c>
      <c r="G10" s="16">
        <v>1155</v>
      </c>
      <c r="H10" s="16">
        <v>1143</v>
      </c>
      <c r="I10" s="16">
        <v>0</v>
      </c>
      <c r="J10" s="16">
        <v>308</v>
      </c>
      <c r="K10" s="16">
        <v>95</v>
      </c>
      <c r="L10" s="16">
        <v>36</v>
      </c>
      <c r="M10" s="16">
        <v>50</v>
      </c>
      <c r="N10" s="16">
        <v>303</v>
      </c>
      <c r="O10" s="16">
        <v>170</v>
      </c>
      <c r="P10" s="16">
        <v>1178</v>
      </c>
      <c r="Q10" s="16">
        <v>377</v>
      </c>
      <c r="R10" s="16">
        <v>173</v>
      </c>
      <c r="S10" s="16">
        <v>126</v>
      </c>
      <c r="T10" s="16">
        <v>683</v>
      </c>
      <c r="U10" s="16">
        <v>0</v>
      </c>
      <c r="V10" s="16">
        <v>2</v>
      </c>
      <c r="W10" s="16">
        <v>142</v>
      </c>
      <c r="X10" s="16">
        <v>85</v>
      </c>
      <c r="Y10" s="16">
        <v>45</v>
      </c>
      <c r="Z10" s="16">
        <v>39</v>
      </c>
      <c r="AA10" s="16">
        <v>262</v>
      </c>
      <c r="AB10" s="16">
        <v>121</v>
      </c>
      <c r="AC10" s="16">
        <v>790</v>
      </c>
      <c r="AD10" s="16">
        <v>47</v>
      </c>
      <c r="AE10" s="16">
        <v>25</v>
      </c>
      <c r="AF10" s="16">
        <v>13</v>
      </c>
      <c r="AG10" s="16">
        <v>13</v>
      </c>
      <c r="AH10" s="16">
        <v>56</v>
      </c>
      <c r="AI10" s="16">
        <v>182</v>
      </c>
      <c r="AJ10" s="16">
        <v>404</v>
      </c>
      <c r="AK10" s="16">
        <v>573</v>
      </c>
      <c r="AL10" s="16">
        <v>219</v>
      </c>
      <c r="AM10" s="16">
        <v>136</v>
      </c>
      <c r="AN10" s="16">
        <v>181</v>
      </c>
      <c r="AO10" s="16">
        <v>645</v>
      </c>
      <c r="AP10" s="16">
        <v>530</v>
      </c>
      <c r="AQ10" s="16">
        <v>6206</v>
      </c>
      <c r="AR10" s="16">
        <v>21990</v>
      </c>
      <c r="AS10" s="16">
        <v>11384</v>
      </c>
    </row>
    <row r="11" spans="1:45" ht="16" x14ac:dyDescent="0.2">
      <c r="A11" s="15">
        <v>12352</v>
      </c>
      <c r="B11" s="15" t="s">
        <v>133</v>
      </c>
      <c r="C11" s="16">
        <v>86857</v>
      </c>
      <c r="D11" s="16">
        <v>4241</v>
      </c>
      <c r="E11" s="16">
        <v>6369</v>
      </c>
      <c r="F11" s="16">
        <v>5306</v>
      </c>
      <c r="G11" s="16">
        <v>3923</v>
      </c>
      <c r="H11" s="16">
        <v>6078</v>
      </c>
      <c r="I11" s="16">
        <v>308</v>
      </c>
      <c r="J11" s="16">
        <v>0</v>
      </c>
      <c r="K11" s="16">
        <v>39345</v>
      </c>
      <c r="L11" s="16">
        <v>44312</v>
      </c>
      <c r="M11" s="16">
        <v>27455</v>
      </c>
      <c r="N11" s="16">
        <v>55777</v>
      </c>
      <c r="O11" s="16">
        <v>16333</v>
      </c>
      <c r="P11" s="16">
        <v>458</v>
      </c>
      <c r="Q11" s="16">
        <v>3505</v>
      </c>
      <c r="R11" s="16">
        <v>2607</v>
      </c>
      <c r="S11" s="16">
        <v>853</v>
      </c>
      <c r="T11" s="16">
        <v>946</v>
      </c>
      <c r="U11" s="16">
        <v>0</v>
      </c>
      <c r="V11" s="16">
        <v>388</v>
      </c>
      <c r="W11" s="16">
        <v>363893</v>
      </c>
      <c r="X11" s="16">
        <v>13300</v>
      </c>
      <c r="Y11" s="16">
        <v>22678</v>
      </c>
      <c r="Z11" s="16">
        <v>9794</v>
      </c>
      <c r="AA11" s="16">
        <v>32680</v>
      </c>
      <c r="AB11" s="16">
        <v>4818</v>
      </c>
      <c r="AC11" s="16">
        <v>267</v>
      </c>
      <c r="AD11" s="16">
        <v>65956</v>
      </c>
      <c r="AE11" s="16">
        <v>12373</v>
      </c>
      <c r="AF11" s="16">
        <v>11198</v>
      </c>
      <c r="AG11" s="16">
        <v>5865</v>
      </c>
      <c r="AH11" s="16">
        <v>17091</v>
      </c>
      <c r="AI11" s="16">
        <v>15236</v>
      </c>
      <c r="AJ11" s="16">
        <v>890</v>
      </c>
      <c r="AK11" s="16">
        <v>19572</v>
      </c>
      <c r="AL11" s="16">
        <v>1757</v>
      </c>
      <c r="AM11" s="16">
        <v>2443</v>
      </c>
      <c r="AN11" s="16">
        <v>2283</v>
      </c>
      <c r="AO11" s="16">
        <v>1149</v>
      </c>
      <c r="AP11" s="16">
        <v>1914</v>
      </c>
      <c r="AQ11" s="16">
        <v>70</v>
      </c>
      <c r="AR11" s="16">
        <v>3036330</v>
      </c>
      <c r="AS11" s="16">
        <v>2383534</v>
      </c>
    </row>
    <row r="12" spans="1:45" ht="16" x14ac:dyDescent="0.2">
      <c r="A12" s="15">
        <v>12353</v>
      </c>
      <c r="B12" s="15" t="s">
        <v>134</v>
      </c>
      <c r="C12" s="16">
        <v>6697</v>
      </c>
      <c r="D12" s="16">
        <v>18542</v>
      </c>
      <c r="E12" s="16">
        <v>2176</v>
      </c>
      <c r="F12" s="16">
        <v>1662</v>
      </c>
      <c r="G12" s="16">
        <v>1550</v>
      </c>
      <c r="H12" s="16">
        <v>2362</v>
      </c>
      <c r="I12" s="16">
        <v>95</v>
      </c>
      <c r="J12" s="16">
        <v>39345</v>
      </c>
      <c r="K12" s="16">
        <v>0</v>
      </c>
      <c r="L12" s="16">
        <v>8232</v>
      </c>
      <c r="M12" s="16">
        <v>7856</v>
      </c>
      <c r="N12" s="16">
        <v>30115</v>
      </c>
      <c r="O12" s="16">
        <v>11261</v>
      </c>
      <c r="P12" s="16">
        <v>186</v>
      </c>
      <c r="Q12" s="16">
        <v>579</v>
      </c>
      <c r="R12" s="16">
        <v>184</v>
      </c>
      <c r="S12" s="16">
        <v>420</v>
      </c>
      <c r="T12" s="16">
        <v>223</v>
      </c>
      <c r="U12" s="16">
        <v>0</v>
      </c>
      <c r="V12" s="16">
        <v>78</v>
      </c>
      <c r="W12" s="16">
        <v>17144</v>
      </c>
      <c r="X12" s="16">
        <v>162216</v>
      </c>
      <c r="Y12" s="16">
        <v>8353</v>
      </c>
      <c r="Z12" s="16">
        <v>5015</v>
      </c>
      <c r="AA12" s="16">
        <v>30251</v>
      </c>
      <c r="AB12" s="16">
        <v>6081</v>
      </c>
      <c r="AC12" s="16">
        <v>172</v>
      </c>
      <c r="AD12" s="16">
        <v>7739</v>
      </c>
      <c r="AE12" s="16">
        <v>43184</v>
      </c>
      <c r="AF12" s="16">
        <v>2066</v>
      </c>
      <c r="AG12" s="16">
        <v>1520</v>
      </c>
      <c r="AH12" s="16">
        <v>9774</v>
      </c>
      <c r="AI12" s="16">
        <v>3979</v>
      </c>
      <c r="AJ12" s="16">
        <v>191</v>
      </c>
      <c r="AK12" s="16">
        <v>2820</v>
      </c>
      <c r="AL12" s="16">
        <v>329</v>
      </c>
      <c r="AM12" s="16">
        <v>596</v>
      </c>
      <c r="AN12" s="16">
        <v>881</v>
      </c>
      <c r="AO12" s="16">
        <v>492</v>
      </c>
      <c r="AP12" s="16">
        <v>979</v>
      </c>
      <c r="AQ12" s="16">
        <v>29</v>
      </c>
      <c r="AR12" s="16">
        <v>460213</v>
      </c>
      <c r="AS12" s="16">
        <v>215691</v>
      </c>
    </row>
    <row r="13" spans="1:45" ht="16" x14ac:dyDescent="0.2">
      <c r="A13" s="15">
        <v>12354</v>
      </c>
      <c r="B13" s="15" t="s">
        <v>135</v>
      </c>
      <c r="C13" s="16">
        <v>7759</v>
      </c>
      <c r="D13" s="16">
        <v>869</v>
      </c>
      <c r="E13" s="16">
        <v>9461</v>
      </c>
      <c r="F13" s="16">
        <v>3390</v>
      </c>
      <c r="G13" s="16">
        <v>1433</v>
      </c>
      <c r="H13" s="16">
        <v>2845</v>
      </c>
      <c r="I13" s="16">
        <v>36</v>
      </c>
      <c r="J13" s="16">
        <v>44312</v>
      </c>
      <c r="K13" s="16">
        <v>8232</v>
      </c>
      <c r="L13" s="16">
        <v>0</v>
      </c>
      <c r="M13" s="16">
        <v>14518</v>
      </c>
      <c r="N13" s="16">
        <v>30718</v>
      </c>
      <c r="O13" s="16">
        <v>7736</v>
      </c>
      <c r="P13" s="16">
        <v>35</v>
      </c>
      <c r="Q13" s="16">
        <v>604</v>
      </c>
      <c r="R13" s="16">
        <v>166</v>
      </c>
      <c r="S13" s="16">
        <v>472</v>
      </c>
      <c r="T13" s="16">
        <v>261</v>
      </c>
      <c r="U13" s="16">
        <v>0</v>
      </c>
      <c r="V13" s="16">
        <v>95</v>
      </c>
      <c r="W13" s="16">
        <v>15068</v>
      </c>
      <c r="X13" s="16">
        <v>4409</v>
      </c>
      <c r="Y13" s="16">
        <v>146431</v>
      </c>
      <c r="Z13" s="16">
        <v>7667</v>
      </c>
      <c r="AA13" s="16">
        <v>24861</v>
      </c>
      <c r="AB13" s="16">
        <v>3969</v>
      </c>
      <c r="AC13" s="16">
        <v>28</v>
      </c>
      <c r="AD13" s="16">
        <v>5526</v>
      </c>
      <c r="AE13" s="16">
        <v>1178</v>
      </c>
      <c r="AF13" s="16">
        <v>28962</v>
      </c>
      <c r="AG13" s="16">
        <v>1658</v>
      </c>
      <c r="AH13" s="16">
        <v>6087</v>
      </c>
      <c r="AI13" s="16">
        <v>2231</v>
      </c>
      <c r="AJ13" s="16">
        <v>41</v>
      </c>
      <c r="AK13" s="16">
        <v>2275</v>
      </c>
      <c r="AL13" s="16">
        <v>373</v>
      </c>
      <c r="AM13" s="16">
        <v>4335</v>
      </c>
      <c r="AN13" s="16">
        <v>1029</v>
      </c>
      <c r="AO13" s="16">
        <v>401</v>
      </c>
      <c r="AP13" s="16">
        <v>857</v>
      </c>
      <c r="AQ13" s="16">
        <v>8</v>
      </c>
      <c r="AR13" s="16">
        <v>444866</v>
      </c>
      <c r="AS13" s="16">
        <v>214408</v>
      </c>
    </row>
    <row r="14" spans="1:45" ht="16" x14ac:dyDescent="0.2">
      <c r="A14" s="15">
        <v>12355</v>
      </c>
      <c r="B14" s="15" t="s">
        <v>136</v>
      </c>
      <c r="C14" s="16">
        <v>6611</v>
      </c>
      <c r="D14" s="16">
        <v>1063</v>
      </c>
      <c r="E14" s="16">
        <v>2883</v>
      </c>
      <c r="F14" s="16">
        <v>15441</v>
      </c>
      <c r="G14" s="16">
        <v>1944</v>
      </c>
      <c r="H14" s="16">
        <v>3836</v>
      </c>
      <c r="I14" s="16">
        <v>50</v>
      </c>
      <c r="J14" s="16">
        <v>27455</v>
      </c>
      <c r="K14" s="16">
        <v>7856</v>
      </c>
      <c r="L14" s="16">
        <v>14518</v>
      </c>
      <c r="M14" s="16">
        <v>0</v>
      </c>
      <c r="N14" s="16">
        <v>36207</v>
      </c>
      <c r="O14" s="16">
        <v>10422</v>
      </c>
      <c r="P14" s="16">
        <v>43</v>
      </c>
      <c r="Q14" s="16">
        <v>833</v>
      </c>
      <c r="R14" s="16">
        <v>203</v>
      </c>
      <c r="S14" s="16">
        <v>652</v>
      </c>
      <c r="T14" s="16">
        <v>324</v>
      </c>
      <c r="U14" s="16">
        <v>0</v>
      </c>
      <c r="V14" s="16">
        <v>124</v>
      </c>
      <c r="W14" s="16">
        <v>11773</v>
      </c>
      <c r="X14" s="16">
        <v>4175</v>
      </c>
      <c r="Y14" s="16">
        <v>10942</v>
      </c>
      <c r="Z14" s="16">
        <v>172249</v>
      </c>
      <c r="AA14" s="16">
        <v>31593</v>
      </c>
      <c r="AB14" s="16">
        <v>5353</v>
      </c>
      <c r="AC14" s="16">
        <v>41</v>
      </c>
      <c r="AD14" s="16">
        <v>3711</v>
      </c>
      <c r="AE14" s="16">
        <v>989</v>
      </c>
      <c r="AF14" s="16">
        <v>2017</v>
      </c>
      <c r="AG14" s="16">
        <v>33412</v>
      </c>
      <c r="AH14" s="16">
        <v>5916</v>
      </c>
      <c r="AI14" s="16">
        <v>2557</v>
      </c>
      <c r="AJ14" s="16">
        <v>35</v>
      </c>
      <c r="AK14" s="16">
        <v>2509</v>
      </c>
      <c r="AL14" s="16">
        <v>643</v>
      </c>
      <c r="AM14" s="16">
        <v>1093</v>
      </c>
      <c r="AN14" s="16">
        <v>4114</v>
      </c>
      <c r="AO14" s="16">
        <v>587</v>
      </c>
      <c r="AP14" s="16">
        <v>1428</v>
      </c>
      <c r="AQ14" s="16">
        <v>17</v>
      </c>
      <c r="AR14" s="16">
        <v>483267</v>
      </c>
      <c r="AS14" s="16">
        <v>234166</v>
      </c>
    </row>
    <row r="15" spans="1:45" ht="16" x14ac:dyDescent="0.2">
      <c r="A15" s="15">
        <v>12356</v>
      </c>
      <c r="B15" s="15" t="s">
        <v>137</v>
      </c>
      <c r="C15" s="16">
        <v>11217</v>
      </c>
      <c r="D15" s="16">
        <v>3778</v>
      </c>
      <c r="E15" s="16">
        <v>4893</v>
      </c>
      <c r="F15" s="16">
        <v>8351</v>
      </c>
      <c r="G15" s="16">
        <v>5874</v>
      </c>
      <c r="H15" s="16">
        <v>27500</v>
      </c>
      <c r="I15" s="16">
        <v>303</v>
      </c>
      <c r="J15" s="16">
        <v>55777</v>
      </c>
      <c r="K15" s="16">
        <v>30115</v>
      </c>
      <c r="L15" s="16">
        <v>30718</v>
      </c>
      <c r="M15" s="16">
        <v>36207</v>
      </c>
      <c r="N15" s="16">
        <v>0</v>
      </c>
      <c r="O15" s="16">
        <v>32807</v>
      </c>
      <c r="P15" s="16">
        <v>601</v>
      </c>
      <c r="Q15" s="16">
        <v>1215</v>
      </c>
      <c r="R15" s="16">
        <v>334</v>
      </c>
      <c r="S15" s="16">
        <v>534</v>
      </c>
      <c r="T15" s="16">
        <v>1234</v>
      </c>
      <c r="U15" s="16">
        <v>0</v>
      </c>
      <c r="V15" s="16">
        <v>138</v>
      </c>
      <c r="W15" s="16">
        <v>16138</v>
      </c>
      <c r="X15" s="16">
        <v>17162</v>
      </c>
      <c r="Y15" s="16">
        <v>19660</v>
      </c>
      <c r="Z15" s="16">
        <v>21009</v>
      </c>
      <c r="AA15" s="16">
        <v>181519</v>
      </c>
      <c r="AB15" s="16">
        <v>16651</v>
      </c>
      <c r="AC15" s="16">
        <v>424</v>
      </c>
      <c r="AD15" s="16">
        <v>5945</v>
      </c>
      <c r="AE15" s="16">
        <v>5640</v>
      </c>
      <c r="AF15" s="16">
        <v>4714</v>
      </c>
      <c r="AG15" s="16">
        <v>4720</v>
      </c>
      <c r="AH15" s="16">
        <v>29111</v>
      </c>
      <c r="AI15" s="16">
        <v>7478</v>
      </c>
      <c r="AJ15" s="16">
        <v>283</v>
      </c>
      <c r="AK15" s="16">
        <v>3242</v>
      </c>
      <c r="AL15" s="16">
        <v>1122</v>
      </c>
      <c r="AM15" s="16">
        <v>1599</v>
      </c>
      <c r="AN15" s="16">
        <v>2441</v>
      </c>
      <c r="AO15" s="16">
        <v>1446</v>
      </c>
      <c r="AP15" s="16">
        <v>5742</v>
      </c>
      <c r="AQ15" s="16">
        <v>57</v>
      </c>
      <c r="AR15" s="16">
        <v>602164</v>
      </c>
      <c r="AS15" s="16">
        <v>271543</v>
      </c>
    </row>
    <row r="16" spans="1:45" ht="16" x14ac:dyDescent="0.2">
      <c r="A16" s="15">
        <v>12357</v>
      </c>
      <c r="B16" s="15" t="s">
        <v>138</v>
      </c>
      <c r="C16" s="16">
        <v>2723</v>
      </c>
      <c r="D16" s="16">
        <v>829</v>
      </c>
      <c r="E16" s="16">
        <v>754</v>
      </c>
      <c r="F16" s="16">
        <v>1240</v>
      </c>
      <c r="G16" s="16">
        <v>19113</v>
      </c>
      <c r="H16" s="16">
        <v>2171</v>
      </c>
      <c r="I16" s="16">
        <v>170</v>
      </c>
      <c r="J16" s="16">
        <v>16333</v>
      </c>
      <c r="K16" s="16">
        <v>11261</v>
      </c>
      <c r="L16" s="16">
        <v>7736</v>
      </c>
      <c r="M16" s="16">
        <v>10422</v>
      </c>
      <c r="N16" s="16">
        <v>32807</v>
      </c>
      <c r="O16" s="16">
        <v>0</v>
      </c>
      <c r="P16" s="16">
        <v>344</v>
      </c>
      <c r="Q16" s="16">
        <v>1007</v>
      </c>
      <c r="R16" s="16">
        <v>218</v>
      </c>
      <c r="S16" s="16">
        <v>564</v>
      </c>
      <c r="T16" s="16">
        <v>981</v>
      </c>
      <c r="U16" s="16">
        <v>0</v>
      </c>
      <c r="V16" s="16">
        <v>41</v>
      </c>
      <c r="W16" s="16">
        <v>6906</v>
      </c>
      <c r="X16" s="16">
        <v>7286</v>
      </c>
      <c r="Y16" s="16">
        <v>8513</v>
      </c>
      <c r="Z16" s="16">
        <v>7424</v>
      </c>
      <c r="AA16" s="16">
        <v>27990</v>
      </c>
      <c r="AB16" s="16">
        <v>82460</v>
      </c>
      <c r="AC16" s="16">
        <v>292</v>
      </c>
      <c r="AD16" s="16">
        <v>3304</v>
      </c>
      <c r="AE16" s="16">
        <v>3280</v>
      </c>
      <c r="AF16" s="16">
        <v>2563</v>
      </c>
      <c r="AG16" s="16">
        <v>2332</v>
      </c>
      <c r="AH16" s="16">
        <v>9827</v>
      </c>
      <c r="AI16" s="16">
        <v>21771</v>
      </c>
      <c r="AJ16" s="16">
        <v>212</v>
      </c>
      <c r="AK16" s="16">
        <v>1758</v>
      </c>
      <c r="AL16" s="16">
        <v>462</v>
      </c>
      <c r="AM16" s="16">
        <v>578</v>
      </c>
      <c r="AN16" s="16">
        <v>764</v>
      </c>
      <c r="AO16" s="16">
        <v>6256</v>
      </c>
      <c r="AP16" s="16">
        <v>1212</v>
      </c>
      <c r="AQ16" s="16">
        <v>73</v>
      </c>
      <c r="AR16" s="16">
        <v>226148</v>
      </c>
      <c r="AS16" s="16">
        <v>89797</v>
      </c>
    </row>
    <row r="17" spans="1:45" ht="16" x14ac:dyDescent="0.2">
      <c r="A17" s="15">
        <v>12358</v>
      </c>
      <c r="B17" s="15" t="s">
        <v>139</v>
      </c>
      <c r="C17" s="16">
        <v>90</v>
      </c>
      <c r="D17" s="16">
        <v>30</v>
      </c>
      <c r="E17" s="16">
        <v>9</v>
      </c>
      <c r="F17" s="16">
        <v>11</v>
      </c>
      <c r="G17" s="16">
        <v>84</v>
      </c>
      <c r="H17" s="16">
        <v>98</v>
      </c>
      <c r="I17" s="16">
        <v>1178</v>
      </c>
      <c r="J17" s="16">
        <v>458</v>
      </c>
      <c r="K17" s="16">
        <v>186</v>
      </c>
      <c r="L17" s="16">
        <v>35</v>
      </c>
      <c r="M17" s="16">
        <v>43</v>
      </c>
      <c r="N17" s="16">
        <v>601</v>
      </c>
      <c r="O17" s="16">
        <v>344</v>
      </c>
      <c r="P17" s="16">
        <v>0</v>
      </c>
      <c r="Q17" s="16">
        <v>103</v>
      </c>
      <c r="R17" s="16">
        <v>7</v>
      </c>
      <c r="S17" s="16">
        <v>25</v>
      </c>
      <c r="T17" s="16">
        <v>161</v>
      </c>
      <c r="U17" s="16">
        <v>0</v>
      </c>
      <c r="V17" s="16">
        <v>1</v>
      </c>
      <c r="W17" s="16">
        <v>101</v>
      </c>
      <c r="X17" s="16">
        <v>122</v>
      </c>
      <c r="Y17" s="16">
        <v>23</v>
      </c>
      <c r="Z17" s="16">
        <v>28</v>
      </c>
      <c r="AA17" s="16">
        <v>442</v>
      </c>
      <c r="AB17" s="16">
        <v>194</v>
      </c>
      <c r="AC17" s="16">
        <v>2444</v>
      </c>
      <c r="AD17" s="16">
        <v>57</v>
      </c>
      <c r="AE17" s="16">
        <v>81</v>
      </c>
      <c r="AF17" s="16">
        <v>13</v>
      </c>
      <c r="AG17" s="16">
        <v>14</v>
      </c>
      <c r="AH17" s="16">
        <v>158</v>
      </c>
      <c r="AI17" s="16">
        <v>146</v>
      </c>
      <c r="AJ17" s="16">
        <v>735</v>
      </c>
      <c r="AK17" s="16">
        <v>59</v>
      </c>
      <c r="AL17" s="16">
        <v>8</v>
      </c>
      <c r="AM17" s="16">
        <v>5</v>
      </c>
      <c r="AN17" s="16">
        <v>8</v>
      </c>
      <c r="AO17" s="16">
        <v>50</v>
      </c>
      <c r="AP17" s="16">
        <v>37</v>
      </c>
      <c r="AQ17" s="16">
        <v>556</v>
      </c>
      <c r="AR17" s="16">
        <v>7488</v>
      </c>
      <c r="AS17" s="16">
        <v>3043</v>
      </c>
    </row>
    <row r="18" spans="1:45" ht="16" x14ac:dyDescent="0.2">
      <c r="A18" s="15">
        <v>12359</v>
      </c>
      <c r="B18" s="15" t="s">
        <v>140</v>
      </c>
      <c r="C18" s="16">
        <v>49627</v>
      </c>
      <c r="D18" s="16">
        <v>6385</v>
      </c>
      <c r="E18" s="16">
        <v>8266</v>
      </c>
      <c r="F18" s="16">
        <v>8288</v>
      </c>
      <c r="G18" s="16">
        <v>4566</v>
      </c>
      <c r="H18" s="16">
        <v>12574</v>
      </c>
      <c r="I18" s="16">
        <v>377</v>
      </c>
      <c r="J18" s="16">
        <v>3505</v>
      </c>
      <c r="K18" s="16">
        <v>579</v>
      </c>
      <c r="L18" s="16">
        <v>604</v>
      </c>
      <c r="M18" s="16">
        <v>833</v>
      </c>
      <c r="N18" s="16">
        <v>1215</v>
      </c>
      <c r="O18" s="16">
        <v>1007</v>
      </c>
      <c r="P18" s="16">
        <v>103</v>
      </c>
      <c r="Q18" s="16">
        <v>0</v>
      </c>
      <c r="R18" s="16">
        <v>12527</v>
      </c>
      <c r="S18" s="16">
        <v>14545</v>
      </c>
      <c r="T18" s="16">
        <v>17957</v>
      </c>
      <c r="U18" s="16">
        <v>6</v>
      </c>
      <c r="V18" s="16">
        <v>579</v>
      </c>
      <c r="W18" s="16">
        <v>9659</v>
      </c>
      <c r="X18" s="16">
        <v>2087</v>
      </c>
      <c r="Y18" s="16">
        <v>2540</v>
      </c>
      <c r="Z18" s="16">
        <v>2161</v>
      </c>
      <c r="AA18" s="16">
        <v>3977</v>
      </c>
      <c r="AB18" s="16">
        <v>1140</v>
      </c>
      <c r="AC18" s="16">
        <v>40</v>
      </c>
      <c r="AD18" s="16">
        <v>2967</v>
      </c>
      <c r="AE18" s="16">
        <v>689</v>
      </c>
      <c r="AF18" s="16">
        <v>714</v>
      </c>
      <c r="AG18" s="16">
        <v>884</v>
      </c>
      <c r="AH18" s="16">
        <v>1124</v>
      </c>
      <c r="AI18" s="16">
        <v>3367</v>
      </c>
      <c r="AJ18" s="16">
        <v>77</v>
      </c>
      <c r="AK18" s="16">
        <v>68691</v>
      </c>
      <c r="AL18" s="16">
        <v>8287</v>
      </c>
      <c r="AM18" s="16">
        <v>12282</v>
      </c>
      <c r="AN18" s="16">
        <v>13290</v>
      </c>
      <c r="AO18" s="16">
        <v>7237</v>
      </c>
      <c r="AP18" s="16">
        <v>12396</v>
      </c>
      <c r="AQ18" s="16">
        <v>698</v>
      </c>
      <c r="AR18" s="16">
        <v>3546162</v>
      </c>
      <c r="AS18" s="16">
        <v>3356988</v>
      </c>
    </row>
    <row r="19" spans="1:45" ht="16" x14ac:dyDescent="0.2">
      <c r="A19" s="15">
        <v>12360</v>
      </c>
      <c r="B19" s="15" t="s">
        <v>141</v>
      </c>
      <c r="C19" s="16">
        <v>32375</v>
      </c>
      <c r="D19" s="16">
        <v>2321</v>
      </c>
      <c r="E19" s="16">
        <v>2984</v>
      </c>
      <c r="F19" s="16">
        <v>2649</v>
      </c>
      <c r="G19" s="16">
        <v>1949</v>
      </c>
      <c r="H19" s="16">
        <v>3694</v>
      </c>
      <c r="I19" s="16">
        <v>173</v>
      </c>
      <c r="J19" s="16">
        <v>2607</v>
      </c>
      <c r="K19" s="16">
        <v>184</v>
      </c>
      <c r="L19" s="16">
        <v>166</v>
      </c>
      <c r="M19" s="16">
        <v>203</v>
      </c>
      <c r="N19" s="16">
        <v>334</v>
      </c>
      <c r="O19" s="16">
        <v>218</v>
      </c>
      <c r="P19" s="16">
        <v>7</v>
      </c>
      <c r="Q19" s="16">
        <v>12527</v>
      </c>
      <c r="R19" s="16">
        <v>0</v>
      </c>
      <c r="S19" s="16">
        <v>27476</v>
      </c>
      <c r="T19" s="16">
        <v>34906</v>
      </c>
      <c r="U19" s="16">
        <v>0</v>
      </c>
      <c r="V19" s="16">
        <v>226</v>
      </c>
      <c r="W19" s="16">
        <v>2638</v>
      </c>
      <c r="X19" s="16">
        <v>418</v>
      </c>
      <c r="Y19" s="16">
        <v>624</v>
      </c>
      <c r="Z19" s="16">
        <v>394</v>
      </c>
      <c r="AA19" s="16">
        <v>891</v>
      </c>
      <c r="AB19" s="16">
        <v>280</v>
      </c>
      <c r="AC19" s="16">
        <v>3</v>
      </c>
      <c r="AD19" s="16">
        <v>1727</v>
      </c>
      <c r="AE19" s="16">
        <v>249</v>
      </c>
      <c r="AF19" s="16">
        <v>311</v>
      </c>
      <c r="AG19" s="16">
        <v>287</v>
      </c>
      <c r="AH19" s="16">
        <v>466</v>
      </c>
      <c r="AI19" s="16">
        <v>1007</v>
      </c>
      <c r="AJ19" s="16">
        <v>17</v>
      </c>
      <c r="AK19" s="16">
        <v>24287</v>
      </c>
      <c r="AL19" s="16">
        <v>1757</v>
      </c>
      <c r="AM19" s="16">
        <v>2056</v>
      </c>
      <c r="AN19" s="16">
        <v>1828</v>
      </c>
      <c r="AO19" s="16">
        <v>1301</v>
      </c>
      <c r="AP19" s="16">
        <v>1617</v>
      </c>
      <c r="AQ19" s="16">
        <v>101</v>
      </c>
      <c r="AR19" s="16">
        <v>3299686</v>
      </c>
      <c r="AS19" s="16">
        <v>3186446</v>
      </c>
    </row>
    <row r="20" spans="1:45" ht="16" x14ac:dyDescent="0.2">
      <c r="A20" s="15">
        <v>12361</v>
      </c>
      <c r="B20" s="15" t="s">
        <v>142</v>
      </c>
      <c r="C20" s="16">
        <v>15582</v>
      </c>
      <c r="D20" s="16">
        <v>6054</v>
      </c>
      <c r="E20" s="16">
        <v>17465</v>
      </c>
      <c r="F20" s="16">
        <v>15446</v>
      </c>
      <c r="G20" s="16">
        <v>3008</v>
      </c>
      <c r="H20" s="16">
        <v>8579</v>
      </c>
      <c r="I20" s="16">
        <v>126</v>
      </c>
      <c r="J20" s="16">
        <v>853</v>
      </c>
      <c r="K20" s="16">
        <v>420</v>
      </c>
      <c r="L20" s="16">
        <v>472</v>
      </c>
      <c r="M20" s="16">
        <v>652</v>
      </c>
      <c r="N20" s="16">
        <v>534</v>
      </c>
      <c r="O20" s="16">
        <v>564</v>
      </c>
      <c r="P20" s="16">
        <v>25</v>
      </c>
      <c r="Q20" s="16">
        <v>14545</v>
      </c>
      <c r="R20" s="16">
        <v>27476</v>
      </c>
      <c r="S20" s="16">
        <v>0</v>
      </c>
      <c r="T20" s="16">
        <v>146332</v>
      </c>
      <c r="U20" s="16">
        <v>0</v>
      </c>
      <c r="V20" s="16">
        <v>146</v>
      </c>
      <c r="W20" s="16">
        <v>2068</v>
      </c>
      <c r="X20" s="16">
        <v>1293</v>
      </c>
      <c r="Y20" s="16">
        <v>2040</v>
      </c>
      <c r="Z20" s="16">
        <v>1554</v>
      </c>
      <c r="AA20" s="16">
        <v>1743</v>
      </c>
      <c r="AB20" s="16">
        <v>579</v>
      </c>
      <c r="AC20" s="16">
        <v>12</v>
      </c>
      <c r="AD20" s="16">
        <v>1147</v>
      </c>
      <c r="AE20" s="16">
        <v>645</v>
      </c>
      <c r="AF20" s="16">
        <v>820</v>
      </c>
      <c r="AG20" s="16">
        <v>891</v>
      </c>
      <c r="AH20" s="16">
        <v>700</v>
      </c>
      <c r="AI20" s="16">
        <v>1231</v>
      </c>
      <c r="AJ20" s="16">
        <v>17</v>
      </c>
      <c r="AK20" s="16">
        <v>13389</v>
      </c>
      <c r="AL20" s="16">
        <v>2266</v>
      </c>
      <c r="AM20" s="16">
        <v>8527</v>
      </c>
      <c r="AN20" s="16">
        <v>15512</v>
      </c>
      <c r="AO20" s="16">
        <v>2985</v>
      </c>
      <c r="AP20" s="16">
        <v>5354</v>
      </c>
      <c r="AQ20" s="16">
        <v>136</v>
      </c>
      <c r="AR20" s="16">
        <v>1076850</v>
      </c>
      <c r="AS20" s="16">
        <v>859217</v>
      </c>
    </row>
    <row r="21" spans="1:45" ht="16" x14ac:dyDescent="0.2">
      <c r="A21" s="15">
        <v>12362</v>
      </c>
      <c r="B21" s="15" t="s">
        <v>143</v>
      </c>
      <c r="C21" s="16">
        <v>18351</v>
      </c>
      <c r="D21" s="16">
        <v>4010</v>
      </c>
      <c r="E21" s="16">
        <v>5626</v>
      </c>
      <c r="F21" s="16">
        <v>4996</v>
      </c>
      <c r="G21" s="16">
        <v>4815</v>
      </c>
      <c r="H21" s="16">
        <v>23710</v>
      </c>
      <c r="I21" s="16">
        <v>683</v>
      </c>
      <c r="J21" s="16">
        <v>946</v>
      </c>
      <c r="K21" s="16">
        <v>223</v>
      </c>
      <c r="L21" s="16">
        <v>261</v>
      </c>
      <c r="M21" s="16">
        <v>324</v>
      </c>
      <c r="N21" s="16">
        <v>1234</v>
      </c>
      <c r="O21" s="16">
        <v>981</v>
      </c>
      <c r="P21" s="16">
        <v>161</v>
      </c>
      <c r="Q21" s="16">
        <v>17957</v>
      </c>
      <c r="R21" s="16">
        <v>34906</v>
      </c>
      <c r="S21" s="16">
        <v>146332</v>
      </c>
      <c r="T21" s="16">
        <v>0</v>
      </c>
      <c r="U21" s="16">
        <v>0</v>
      </c>
      <c r="V21" s="16">
        <v>163</v>
      </c>
      <c r="W21" s="16">
        <v>2090</v>
      </c>
      <c r="X21" s="16">
        <v>757</v>
      </c>
      <c r="Y21" s="16">
        <v>1051</v>
      </c>
      <c r="Z21" s="16">
        <v>764</v>
      </c>
      <c r="AA21" s="16">
        <v>3295</v>
      </c>
      <c r="AB21" s="16">
        <v>791</v>
      </c>
      <c r="AC21" s="16">
        <v>55</v>
      </c>
      <c r="AD21" s="16">
        <v>1073</v>
      </c>
      <c r="AE21" s="16">
        <v>355</v>
      </c>
      <c r="AF21" s="16">
        <v>424</v>
      </c>
      <c r="AG21" s="16">
        <v>451</v>
      </c>
      <c r="AH21" s="16">
        <v>1447</v>
      </c>
      <c r="AI21" s="16">
        <v>1342</v>
      </c>
      <c r="AJ21" s="16">
        <v>87</v>
      </c>
      <c r="AK21" s="16">
        <v>12711</v>
      </c>
      <c r="AL21" s="16">
        <v>3588</v>
      </c>
      <c r="AM21" s="16">
        <v>4241</v>
      </c>
      <c r="AN21" s="16">
        <v>4456</v>
      </c>
      <c r="AO21" s="16">
        <v>4198</v>
      </c>
      <c r="AP21" s="16">
        <v>12738</v>
      </c>
      <c r="AQ21" s="16">
        <v>601</v>
      </c>
      <c r="AR21" s="16">
        <v>1123286</v>
      </c>
      <c r="AS21" s="16">
        <v>899139</v>
      </c>
    </row>
    <row r="22" spans="1:45" ht="16" x14ac:dyDescent="0.2">
      <c r="A22" s="15">
        <v>12363</v>
      </c>
      <c r="B22" s="15" t="s">
        <v>144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6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1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524022</v>
      </c>
      <c r="AS22" s="16">
        <v>524015</v>
      </c>
    </row>
    <row r="23" spans="1:45" ht="16" x14ac:dyDescent="0.2">
      <c r="A23" s="15">
        <v>12364</v>
      </c>
      <c r="B23" s="15" t="s">
        <v>145</v>
      </c>
      <c r="C23" s="16">
        <v>418</v>
      </c>
      <c r="D23" s="16">
        <v>57</v>
      </c>
      <c r="E23" s="16">
        <v>80</v>
      </c>
      <c r="F23" s="16">
        <v>82</v>
      </c>
      <c r="G23" s="16">
        <v>28</v>
      </c>
      <c r="H23" s="16">
        <v>79</v>
      </c>
      <c r="I23" s="16">
        <v>2</v>
      </c>
      <c r="J23" s="16">
        <v>388</v>
      </c>
      <c r="K23" s="16">
        <v>78</v>
      </c>
      <c r="L23" s="16">
        <v>95</v>
      </c>
      <c r="M23" s="16">
        <v>124</v>
      </c>
      <c r="N23" s="16">
        <v>138</v>
      </c>
      <c r="O23" s="16">
        <v>41</v>
      </c>
      <c r="P23" s="16">
        <v>1</v>
      </c>
      <c r="Q23" s="16">
        <v>579</v>
      </c>
      <c r="R23" s="16">
        <v>226</v>
      </c>
      <c r="S23" s="16">
        <v>146</v>
      </c>
      <c r="T23" s="16">
        <v>163</v>
      </c>
      <c r="U23" s="16">
        <v>0</v>
      </c>
      <c r="V23" s="16">
        <v>0</v>
      </c>
      <c r="W23" s="16">
        <v>2057</v>
      </c>
      <c r="X23" s="16">
        <v>360</v>
      </c>
      <c r="Y23" s="16">
        <v>593</v>
      </c>
      <c r="Z23" s="16">
        <v>516</v>
      </c>
      <c r="AA23" s="16">
        <v>737</v>
      </c>
      <c r="AB23" s="16">
        <v>178</v>
      </c>
      <c r="AC23" s="16">
        <v>9</v>
      </c>
      <c r="AD23" s="16">
        <v>1117</v>
      </c>
      <c r="AE23" s="16">
        <v>243</v>
      </c>
      <c r="AF23" s="16">
        <v>360</v>
      </c>
      <c r="AG23" s="16">
        <v>318</v>
      </c>
      <c r="AH23" s="16">
        <v>506</v>
      </c>
      <c r="AI23" s="16">
        <v>289</v>
      </c>
      <c r="AJ23" s="16">
        <v>12</v>
      </c>
      <c r="AK23" s="16">
        <v>3347</v>
      </c>
      <c r="AL23" s="16">
        <v>346</v>
      </c>
      <c r="AM23" s="16">
        <v>447</v>
      </c>
      <c r="AN23" s="16">
        <v>586</v>
      </c>
      <c r="AO23" s="16">
        <v>290</v>
      </c>
      <c r="AP23" s="16">
        <v>591</v>
      </c>
      <c r="AQ23" s="16">
        <v>26</v>
      </c>
      <c r="AR23" s="16">
        <v>925162</v>
      </c>
      <c r="AS23" s="16">
        <v>914572</v>
      </c>
    </row>
    <row r="24" spans="1:45" ht="16" x14ac:dyDescent="0.2">
      <c r="A24" s="15">
        <v>12365</v>
      </c>
      <c r="B24" s="15" t="s">
        <v>146</v>
      </c>
      <c r="C24" s="16">
        <v>78998</v>
      </c>
      <c r="D24" s="16">
        <v>4203</v>
      </c>
      <c r="E24" s="16">
        <v>6321</v>
      </c>
      <c r="F24" s="16">
        <v>5464</v>
      </c>
      <c r="G24" s="16">
        <v>3314</v>
      </c>
      <c r="H24" s="16">
        <v>4633</v>
      </c>
      <c r="I24" s="16">
        <v>142</v>
      </c>
      <c r="J24" s="16">
        <v>363893</v>
      </c>
      <c r="K24" s="16">
        <v>17144</v>
      </c>
      <c r="L24" s="16">
        <v>15068</v>
      </c>
      <c r="M24" s="16">
        <v>11773</v>
      </c>
      <c r="N24" s="16">
        <v>16138</v>
      </c>
      <c r="O24" s="16">
        <v>6906</v>
      </c>
      <c r="P24" s="16">
        <v>101</v>
      </c>
      <c r="Q24" s="16">
        <v>9659</v>
      </c>
      <c r="R24" s="16">
        <v>2638</v>
      </c>
      <c r="S24" s="16">
        <v>2068</v>
      </c>
      <c r="T24" s="16">
        <v>2090</v>
      </c>
      <c r="U24" s="16">
        <v>0</v>
      </c>
      <c r="V24" s="16">
        <v>2057</v>
      </c>
      <c r="W24" s="16">
        <v>0</v>
      </c>
      <c r="X24" s="16">
        <v>72556</v>
      </c>
      <c r="Y24" s="16">
        <v>123811</v>
      </c>
      <c r="Z24" s="16">
        <v>54866</v>
      </c>
      <c r="AA24" s="16">
        <v>177873</v>
      </c>
      <c r="AB24" s="16">
        <v>23065</v>
      </c>
      <c r="AC24" s="16">
        <v>762</v>
      </c>
      <c r="AD24" s="16">
        <v>669711</v>
      </c>
      <c r="AE24" s="16">
        <v>54287</v>
      </c>
      <c r="AF24" s="16">
        <v>75599</v>
      </c>
      <c r="AG24" s="16">
        <v>36333</v>
      </c>
      <c r="AH24" s="16">
        <v>118812</v>
      </c>
      <c r="AI24" s="16">
        <v>93546</v>
      </c>
      <c r="AJ24" s="16">
        <v>4942</v>
      </c>
      <c r="AK24" s="16">
        <v>100128</v>
      </c>
      <c r="AL24" s="16">
        <v>10049</v>
      </c>
      <c r="AM24" s="16">
        <v>15830</v>
      </c>
      <c r="AN24" s="16">
        <v>15392</v>
      </c>
      <c r="AO24" s="16">
        <v>7072</v>
      </c>
      <c r="AP24" s="16">
        <v>15617</v>
      </c>
      <c r="AQ24" s="16">
        <v>492</v>
      </c>
      <c r="AR24" s="16">
        <v>3064536</v>
      </c>
      <c r="AS24" s="16">
        <v>1632105</v>
      </c>
    </row>
    <row r="25" spans="1:45" ht="16" x14ac:dyDescent="0.2">
      <c r="A25" s="15">
        <v>12366</v>
      </c>
      <c r="B25" s="15" t="s">
        <v>147</v>
      </c>
      <c r="C25" s="16">
        <v>6739</v>
      </c>
      <c r="D25" s="16">
        <v>18468</v>
      </c>
      <c r="E25" s="16">
        <v>2340</v>
      </c>
      <c r="F25" s="16">
        <v>1758</v>
      </c>
      <c r="G25" s="16">
        <v>1601</v>
      </c>
      <c r="H25" s="16">
        <v>2493</v>
      </c>
      <c r="I25" s="16">
        <v>85</v>
      </c>
      <c r="J25" s="16">
        <v>13300</v>
      </c>
      <c r="K25" s="16">
        <v>162216</v>
      </c>
      <c r="L25" s="16">
        <v>4409</v>
      </c>
      <c r="M25" s="16">
        <v>4175</v>
      </c>
      <c r="N25" s="16">
        <v>17162</v>
      </c>
      <c r="O25" s="16">
        <v>7286</v>
      </c>
      <c r="P25" s="16">
        <v>122</v>
      </c>
      <c r="Q25" s="16">
        <v>2087</v>
      </c>
      <c r="R25" s="16">
        <v>418</v>
      </c>
      <c r="S25" s="16">
        <v>1293</v>
      </c>
      <c r="T25" s="16">
        <v>757</v>
      </c>
      <c r="U25" s="16">
        <v>0</v>
      </c>
      <c r="V25" s="16">
        <v>360</v>
      </c>
      <c r="W25" s="16">
        <v>72556</v>
      </c>
      <c r="X25" s="16">
        <v>0</v>
      </c>
      <c r="Y25" s="16">
        <v>31844</v>
      </c>
      <c r="Z25" s="16">
        <v>17868</v>
      </c>
      <c r="AA25" s="16">
        <v>106803</v>
      </c>
      <c r="AB25" s="16">
        <v>25306</v>
      </c>
      <c r="AC25" s="16">
        <v>588</v>
      </c>
      <c r="AD25" s="16">
        <v>65482</v>
      </c>
      <c r="AE25" s="16">
        <v>299593</v>
      </c>
      <c r="AF25" s="16">
        <v>16257</v>
      </c>
      <c r="AG25" s="16">
        <v>9707</v>
      </c>
      <c r="AH25" s="16">
        <v>69217</v>
      </c>
      <c r="AI25" s="16">
        <v>27793</v>
      </c>
      <c r="AJ25" s="16">
        <v>842</v>
      </c>
      <c r="AK25" s="16">
        <v>22318</v>
      </c>
      <c r="AL25" s="16">
        <v>2304</v>
      </c>
      <c r="AM25" s="16">
        <v>4276</v>
      </c>
      <c r="AN25" s="16">
        <v>5054</v>
      </c>
      <c r="AO25" s="16">
        <v>2949</v>
      </c>
      <c r="AP25" s="16">
        <v>5719</v>
      </c>
      <c r="AQ25" s="16">
        <v>175</v>
      </c>
      <c r="AR25" s="16">
        <v>766529</v>
      </c>
      <c r="AS25" s="16">
        <v>229614</v>
      </c>
    </row>
    <row r="26" spans="1:45" ht="16" x14ac:dyDescent="0.2">
      <c r="A26" s="15">
        <v>12367</v>
      </c>
      <c r="B26" s="15" t="s">
        <v>148</v>
      </c>
      <c r="C26" s="16">
        <v>11234</v>
      </c>
      <c r="D26" s="16">
        <v>1285</v>
      </c>
      <c r="E26" s="16">
        <v>11900</v>
      </c>
      <c r="F26" s="16">
        <v>4189</v>
      </c>
      <c r="G26" s="16">
        <v>2098</v>
      </c>
      <c r="H26" s="16">
        <v>3374</v>
      </c>
      <c r="I26" s="16">
        <v>45</v>
      </c>
      <c r="J26" s="16">
        <v>22678</v>
      </c>
      <c r="K26" s="16">
        <v>8353</v>
      </c>
      <c r="L26" s="16">
        <v>146431</v>
      </c>
      <c r="M26" s="16">
        <v>10942</v>
      </c>
      <c r="N26" s="16">
        <v>19660</v>
      </c>
      <c r="O26" s="16">
        <v>8513</v>
      </c>
      <c r="P26" s="16">
        <v>23</v>
      </c>
      <c r="Q26" s="16">
        <v>2540</v>
      </c>
      <c r="R26" s="16">
        <v>624</v>
      </c>
      <c r="S26" s="16">
        <v>2040</v>
      </c>
      <c r="T26" s="16">
        <v>1051</v>
      </c>
      <c r="U26" s="16">
        <v>0</v>
      </c>
      <c r="V26" s="16">
        <v>593</v>
      </c>
      <c r="W26" s="16">
        <v>123811</v>
      </c>
      <c r="X26" s="16">
        <v>31844</v>
      </c>
      <c r="Y26" s="16">
        <v>0</v>
      </c>
      <c r="Z26" s="16">
        <v>43190</v>
      </c>
      <c r="AA26" s="16">
        <v>136899</v>
      </c>
      <c r="AB26" s="16">
        <v>27384</v>
      </c>
      <c r="AC26" s="16">
        <v>133</v>
      </c>
      <c r="AD26" s="16">
        <v>98390</v>
      </c>
      <c r="AE26" s="16">
        <v>16673</v>
      </c>
      <c r="AF26" s="16">
        <v>392904</v>
      </c>
      <c r="AG26" s="16">
        <v>22094</v>
      </c>
      <c r="AH26" s="16">
        <v>85801</v>
      </c>
      <c r="AI26" s="16">
        <v>32268</v>
      </c>
      <c r="AJ26" s="16">
        <v>306</v>
      </c>
      <c r="AK26" s="16">
        <v>26212</v>
      </c>
      <c r="AL26" s="16">
        <v>3225</v>
      </c>
      <c r="AM26" s="16">
        <v>25741</v>
      </c>
      <c r="AN26" s="16">
        <v>7175</v>
      </c>
      <c r="AO26" s="16">
        <v>3172</v>
      </c>
      <c r="AP26" s="16">
        <v>6781</v>
      </c>
      <c r="AQ26" s="16">
        <v>71</v>
      </c>
      <c r="AR26" s="16">
        <v>1086073</v>
      </c>
      <c r="AS26" s="16">
        <v>375840</v>
      </c>
    </row>
    <row r="27" spans="1:45" ht="16" x14ac:dyDescent="0.2">
      <c r="A27" s="15">
        <v>12368</v>
      </c>
      <c r="B27" s="15" t="s">
        <v>149</v>
      </c>
      <c r="C27" s="16">
        <v>6965</v>
      </c>
      <c r="D27" s="16">
        <v>1261</v>
      </c>
      <c r="E27" s="16">
        <v>3084</v>
      </c>
      <c r="F27" s="16">
        <v>15430</v>
      </c>
      <c r="G27" s="16">
        <v>2154</v>
      </c>
      <c r="H27" s="16">
        <v>3876</v>
      </c>
      <c r="I27" s="16">
        <v>39</v>
      </c>
      <c r="J27" s="16">
        <v>9794</v>
      </c>
      <c r="K27" s="16">
        <v>5015</v>
      </c>
      <c r="L27" s="16">
        <v>7667</v>
      </c>
      <c r="M27" s="16">
        <v>172249</v>
      </c>
      <c r="N27" s="16">
        <v>21009</v>
      </c>
      <c r="O27" s="16">
        <v>7424</v>
      </c>
      <c r="P27" s="16">
        <v>28</v>
      </c>
      <c r="Q27" s="16">
        <v>2161</v>
      </c>
      <c r="R27" s="16">
        <v>394</v>
      </c>
      <c r="S27" s="16">
        <v>1554</v>
      </c>
      <c r="T27" s="16">
        <v>764</v>
      </c>
      <c r="U27" s="16">
        <v>0</v>
      </c>
      <c r="V27" s="16">
        <v>516</v>
      </c>
      <c r="W27" s="16">
        <v>54866</v>
      </c>
      <c r="X27" s="16">
        <v>17868</v>
      </c>
      <c r="Y27" s="16">
        <v>43190</v>
      </c>
      <c r="Z27" s="16">
        <v>0</v>
      </c>
      <c r="AA27" s="16">
        <v>104552</v>
      </c>
      <c r="AB27" s="16">
        <v>22459</v>
      </c>
      <c r="AC27" s="16">
        <v>118</v>
      </c>
      <c r="AD27" s="16">
        <v>44481</v>
      </c>
      <c r="AE27" s="16">
        <v>7889</v>
      </c>
      <c r="AF27" s="16">
        <v>19949</v>
      </c>
      <c r="AG27" s="16">
        <v>272725</v>
      </c>
      <c r="AH27" s="16">
        <v>60172</v>
      </c>
      <c r="AI27" s="16">
        <v>21268</v>
      </c>
      <c r="AJ27" s="16">
        <v>190</v>
      </c>
      <c r="AK27" s="16">
        <v>15910</v>
      </c>
      <c r="AL27" s="16">
        <v>2763</v>
      </c>
      <c r="AM27" s="16">
        <v>4868</v>
      </c>
      <c r="AN27" s="16">
        <v>13477</v>
      </c>
      <c r="AO27" s="16">
        <v>2504</v>
      </c>
      <c r="AP27" s="16">
        <v>5705</v>
      </c>
      <c r="AQ27" s="16">
        <v>55</v>
      </c>
      <c r="AR27" s="16">
        <v>751057</v>
      </c>
      <c r="AS27" s="16">
        <v>224443</v>
      </c>
    </row>
    <row r="28" spans="1:45" ht="16" x14ac:dyDescent="0.2">
      <c r="A28" s="15">
        <v>12369</v>
      </c>
      <c r="B28" s="15" t="s">
        <v>150</v>
      </c>
      <c r="C28" s="16">
        <v>15140</v>
      </c>
      <c r="D28" s="16">
        <v>5314</v>
      </c>
      <c r="E28" s="16">
        <v>6616</v>
      </c>
      <c r="F28" s="16">
        <v>10053</v>
      </c>
      <c r="G28" s="16">
        <v>7219</v>
      </c>
      <c r="H28" s="16">
        <v>26988</v>
      </c>
      <c r="I28" s="16">
        <v>262</v>
      </c>
      <c r="J28" s="16">
        <v>32680</v>
      </c>
      <c r="K28" s="16">
        <v>30251</v>
      </c>
      <c r="L28" s="16">
        <v>24861</v>
      </c>
      <c r="M28" s="16">
        <v>31593</v>
      </c>
      <c r="N28" s="16">
        <v>181519</v>
      </c>
      <c r="O28" s="16">
        <v>27990</v>
      </c>
      <c r="P28" s="16">
        <v>442</v>
      </c>
      <c r="Q28" s="16">
        <v>3977</v>
      </c>
      <c r="R28" s="16">
        <v>891</v>
      </c>
      <c r="S28" s="16">
        <v>1743</v>
      </c>
      <c r="T28" s="16">
        <v>3295</v>
      </c>
      <c r="U28" s="16">
        <v>0</v>
      </c>
      <c r="V28" s="16">
        <v>737</v>
      </c>
      <c r="W28" s="16">
        <v>177873</v>
      </c>
      <c r="X28" s="16">
        <v>106803</v>
      </c>
      <c r="Y28" s="16">
        <v>136899</v>
      </c>
      <c r="Z28" s="16">
        <v>104552</v>
      </c>
      <c r="AA28" s="16">
        <v>0</v>
      </c>
      <c r="AB28" s="16">
        <v>85610</v>
      </c>
      <c r="AC28" s="16">
        <v>2159</v>
      </c>
      <c r="AD28" s="16">
        <v>137076</v>
      </c>
      <c r="AE28" s="16">
        <v>64015</v>
      </c>
      <c r="AF28" s="16">
        <v>78534</v>
      </c>
      <c r="AG28" s="16">
        <v>56332</v>
      </c>
      <c r="AH28" s="16">
        <v>478332</v>
      </c>
      <c r="AI28" s="16">
        <v>85283</v>
      </c>
      <c r="AJ28" s="16">
        <v>2853</v>
      </c>
      <c r="AK28" s="16">
        <v>43352</v>
      </c>
      <c r="AL28" s="16">
        <v>8376</v>
      </c>
      <c r="AM28" s="16">
        <v>12485</v>
      </c>
      <c r="AN28" s="16">
        <v>14595</v>
      </c>
      <c r="AO28" s="16">
        <v>9158</v>
      </c>
      <c r="AP28" s="16">
        <v>30065</v>
      </c>
      <c r="AQ28" s="16">
        <v>477</v>
      </c>
      <c r="AR28" s="16">
        <v>1385224</v>
      </c>
      <c r="AS28" s="16">
        <v>408576</v>
      </c>
    </row>
    <row r="29" spans="1:45" ht="16" x14ac:dyDescent="0.2">
      <c r="A29" s="15">
        <v>12370</v>
      </c>
      <c r="B29" s="15" t="s">
        <v>151</v>
      </c>
      <c r="C29" s="16">
        <v>1920</v>
      </c>
      <c r="D29" s="16">
        <v>699</v>
      </c>
      <c r="E29" s="16">
        <v>632</v>
      </c>
      <c r="F29" s="16">
        <v>1095</v>
      </c>
      <c r="G29" s="16">
        <v>16137</v>
      </c>
      <c r="H29" s="16">
        <v>1713</v>
      </c>
      <c r="I29" s="16">
        <v>121</v>
      </c>
      <c r="J29" s="16">
        <v>4818</v>
      </c>
      <c r="K29" s="16">
        <v>6081</v>
      </c>
      <c r="L29" s="16">
        <v>3969</v>
      </c>
      <c r="M29" s="16">
        <v>5353</v>
      </c>
      <c r="N29" s="16">
        <v>16651</v>
      </c>
      <c r="O29" s="16">
        <v>82460</v>
      </c>
      <c r="P29" s="16">
        <v>194</v>
      </c>
      <c r="Q29" s="16">
        <v>1140</v>
      </c>
      <c r="R29" s="16">
        <v>280</v>
      </c>
      <c r="S29" s="16">
        <v>579</v>
      </c>
      <c r="T29" s="16">
        <v>791</v>
      </c>
      <c r="U29" s="16">
        <v>0</v>
      </c>
      <c r="V29" s="16">
        <v>178</v>
      </c>
      <c r="W29" s="16">
        <v>23065</v>
      </c>
      <c r="X29" s="16">
        <v>25306</v>
      </c>
      <c r="Y29" s="16">
        <v>27384</v>
      </c>
      <c r="Z29" s="16">
        <v>22459</v>
      </c>
      <c r="AA29" s="16">
        <v>85610</v>
      </c>
      <c r="AB29" s="16">
        <v>0</v>
      </c>
      <c r="AC29" s="16">
        <v>1070</v>
      </c>
      <c r="AD29" s="16">
        <v>20144</v>
      </c>
      <c r="AE29" s="16">
        <v>16172</v>
      </c>
      <c r="AF29" s="16">
        <v>15471</v>
      </c>
      <c r="AG29" s="16">
        <v>14815</v>
      </c>
      <c r="AH29" s="16">
        <v>51735</v>
      </c>
      <c r="AI29" s="16">
        <v>110651</v>
      </c>
      <c r="AJ29" s="16">
        <v>772</v>
      </c>
      <c r="AK29" s="16">
        <v>7684</v>
      </c>
      <c r="AL29" s="16">
        <v>1624</v>
      </c>
      <c r="AM29" s="16">
        <v>2295</v>
      </c>
      <c r="AN29" s="16">
        <v>2605</v>
      </c>
      <c r="AO29" s="16">
        <v>16635</v>
      </c>
      <c r="AP29" s="16">
        <v>3696</v>
      </c>
      <c r="AQ29" s="16">
        <v>164</v>
      </c>
      <c r="AR29" s="16">
        <v>359602</v>
      </c>
      <c r="AS29" s="16">
        <v>119620</v>
      </c>
    </row>
    <row r="30" spans="1:45" ht="16" x14ac:dyDescent="0.2">
      <c r="A30" s="15">
        <v>12371</v>
      </c>
      <c r="B30" s="15" t="s">
        <v>152</v>
      </c>
      <c r="C30" s="16">
        <v>24</v>
      </c>
      <c r="D30" s="16">
        <v>14</v>
      </c>
      <c r="E30" s="16">
        <v>3</v>
      </c>
      <c r="F30" s="16">
        <v>8</v>
      </c>
      <c r="G30" s="16">
        <v>49</v>
      </c>
      <c r="H30" s="16">
        <v>36</v>
      </c>
      <c r="I30" s="16">
        <v>790</v>
      </c>
      <c r="J30" s="16">
        <v>267</v>
      </c>
      <c r="K30" s="16">
        <v>172</v>
      </c>
      <c r="L30" s="16">
        <v>28</v>
      </c>
      <c r="M30" s="16">
        <v>41</v>
      </c>
      <c r="N30" s="16">
        <v>424</v>
      </c>
      <c r="O30" s="16">
        <v>292</v>
      </c>
      <c r="P30" s="16">
        <v>2444</v>
      </c>
      <c r="Q30" s="16">
        <v>40</v>
      </c>
      <c r="R30" s="16">
        <v>3</v>
      </c>
      <c r="S30" s="16">
        <v>12</v>
      </c>
      <c r="T30" s="16">
        <v>55</v>
      </c>
      <c r="U30" s="16">
        <v>0</v>
      </c>
      <c r="V30" s="16">
        <v>9</v>
      </c>
      <c r="W30" s="16">
        <v>762</v>
      </c>
      <c r="X30" s="16">
        <v>588</v>
      </c>
      <c r="Y30" s="16">
        <v>133</v>
      </c>
      <c r="Z30" s="16">
        <v>118</v>
      </c>
      <c r="AA30" s="16">
        <v>2159</v>
      </c>
      <c r="AB30" s="16">
        <v>1070</v>
      </c>
      <c r="AC30" s="16">
        <v>0</v>
      </c>
      <c r="AD30" s="16">
        <v>538</v>
      </c>
      <c r="AE30" s="16">
        <v>659</v>
      </c>
      <c r="AF30" s="16">
        <v>96</v>
      </c>
      <c r="AG30" s="16">
        <v>111</v>
      </c>
      <c r="AH30" s="16">
        <v>1315</v>
      </c>
      <c r="AI30" s="16">
        <v>919</v>
      </c>
      <c r="AJ30" s="16">
        <v>5373</v>
      </c>
      <c r="AK30" s="16">
        <v>274</v>
      </c>
      <c r="AL30" s="16">
        <v>42</v>
      </c>
      <c r="AM30" s="16">
        <v>32</v>
      </c>
      <c r="AN30" s="16">
        <v>32</v>
      </c>
      <c r="AO30" s="16">
        <v>96</v>
      </c>
      <c r="AP30" s="16">
        <v>105</v>
      </c>
      <c r="AQ30" s="16">
        <v>739</v>
      </c>
      <c r="AR30" s="16">
        <v>18278</v>
      </c>
      <c r="AS30" s="16">
        <v>8119</v>
      </c>
    </row>
    <row r="31" spans="1:45" ht="16" x14ac:dyDescent="0.2">
      <c r="A31" s="15">
        <v>12372</v>
      </c>
      <c r="B31" s="15" t="s">
        <v>153</v>
      </c>
      <c r="C31" s="16">
        <v>6565</v>
      </c>
      <c r="D31" s="16">
        <v>703</v>
      </c>
      <c r="E31" s="16">
        <v>715</v>
      </c>
      <c r="F31" s="16">
        <v>550</v>
      </c>
      <c r="G31" s="16">
        <v>568</v>
      </c>
      <c r="H31" s="16">
        <v>695</v>
      </c>
      <c r="I31" s="16">
        <v>47</v>
      </c>
      <c r="J31" s="16">
        <v>65956</v>
      </c>
      <c r="K31" s="16">
        <v>7739</v>
      </c>
      <c r="L31" s="16">
        <v>5526</v>
      </c>
      <c r="M31" s="16">
        <v>3711</v>
      </c>
      <c r="N31" s="16">
        <v>5945</v>
      </c>
      <c r="O31" s="16">
        <v>3304</v>
      </c>
      <c r="P31" s="16">
        <v>57</v>
      </c>
      <c r="Q31" s="16">
        <v>2967</v>
      </c>
      <c r="R31" s="16">
        <v>1727</v>
      </c>
      <c r="S31" s="16">
        <v>1147</v>
      </c>
      <c r="T31" s="16">
        <v>1073</v>
      </c>
      <c r="U31" s="16">
        <v>0</v>
      </c>
      <c r="V31" s="16">
        <v>1117</v>
      </c>
      <c r="W31" s="16">
        <v>669711</v>
      </c>
      <c r="X31" s="16">
        <v>65482</v>
      </c>
      <c r="Y31" s="16">
        <v>98390</v>
      </c>
      <c r="Z31" s="16">
        <v>44481</v>
      </c>
      <c r="AA31" s="16">
        <v>137076</v>
      </c>
      <c r="AB31" s="16">
        <v>20144</v>
      </c>
      <c r="AC31" s="16">
        <v>538</v>
      </c>
      <c r="AD31" s="16">
        <v>0</v>
      </c>
      <c r="AE31" s="16">
        <v>109969</v>
      </c>
      <c r="AF31" s="16">
        <v>160968</v>
      </c>
      <c r="AG31" s="16">
        <v>68486</v>
      </c>
      <c r="AH31" s="16">
        <v>266403</v>
      </c>
      <c r="AI31" s="16">
        <v>183262</v>
      </c>
      <c r="AJ31" s="16">
        <v>11900</v>
      </c>
      <c r="AK31" s="16">
        <v>30711</v>
      </c>
      <c r="AL31" s="16">
        <v>2840</v>
      </c>
      <c r="AM31" s="16">
        <v>3234</v>
      </c>
      <c r="AN31" s="16">
        <v>2572</v>
      </c>
      <c r="AO31" s="16">
        <v>1726</v>
      </c>
      <c r="AP31" s="16">
        <v>2437</v>
      </c>
      <c r="AQ31" s="16">
        <v>97</v>
      </c>
      <c r="AR31" s="16">
        <v>2888811</v>
      </c>
      <c r="AS31" s="16">
        <v>1695311</v>
      </c>
    </row>
    <row r="32" spans="1:45" ht="16" x14ac:dyDescent="0.2">
      <c r="A32" s="15">
        <v>12373</v>
      </c>
      <c r="B32" s="15" t="s">
        <v>154</v>
      </c>
      <c r="C32" s="16">
        <v>1132</v>
      </c>
      <c r="D32" s="16">
        <v>2041</v>
      </c>
      <c r="E32" s="16">
        <v>247</v>
      </c>
      <c r="F32" s="16">
        <v>162</v>
      </c>
      <c r="G32" s="16">
        <v>304</v>
      </c>
      <c r="H32" s="16">
        <v>322</v>
      </c>
      <c r="I32" s="16">
        <v>25</v>
      </c>
      <c r="J32" s="16">
        <v>12373</v>
      </c>
      <c r="K32" s="16">
        <v>43184</v>
      </c>
      <c r="L32" s="16">
        <v>1178</v>
      </c>
      <c r="M32" s="16">
        <v>989</v>
      </c>
      <c r="N32" s="16">
        <v>5640</v>
      </c>
      <c r="O32" s="16">
        <v>3280</v>
      </c>
      <c r="P32" s="16">
        <v>81</v>
      </c>
      <c r="Q32" s="16">
        <v>689</v>
      </c>
      <c r="R32" s="16">
        <v>249</v>
      </c>
      <c r="S32" s="16">
        <v>645</v>
      </c>
      <c r="T32" s="16">
        <v>355</v>
      </c>
      <c r="U32" s="16">
        <v>0</v>
      </c>
      <c r="V32" s="16">
        <v>243</v>
      </c>
      <c r="W32" s="16">
        <v>54287</v>
      </c>
      <c r="X32" s="16">
        <v>299593</v>
      </c>
      <c r="Y32" s="16">
        <v>16673</v>
      </c>
      <c r="Z32" s="16">
        <v>7889</v>
      </c>
      <c r="AA32" s="16">
        <v>64015</v>
      </c>
      <c r="AB32" s="16">
        <v>16172</v>
      </c>
      <c r="AC32" s="16">
        <v>659</v>
      </c>
      <c r="AD32" s="16">
        <v>109969</v>
      </c>
      <c r="AE32" s="16">
        <v>0</v>
      </c>
      <c r="AF32" s="16">
        <v>28004</v>
      </c>
      <c r="AG32" s="16">
        <v>16597</v>
      </c>
      <c r="AH32" s="16">
        <v>122094</v>
      </c>
      <c r="AI32" s="16">
        <v>50995</v>
      </c>
      <c r="AJ32" s="16">
        <v>2293</v>
      </c>
      <c r="AK32" s="16">
        <v>5533</v>
      </c>
      <c r="AL32" s="16">
        <v>230</v>
      </c>
      <c r="AM32" s="16">
        <v>484</v>
      </c>
      <c r="AN32" s="16">
        <v>648</v>
      </c>
      <c r="AO32" s="16">
        <v>816</v>
      </c>
      <c r="AP32" s="16">
        <v>1076</v>
      </c>
      <c r="AQ32" s="16">
        <v>39</v>
      </c>
      <c r="AR32" s="16">
        <v>633840</v>
      </c>
      <c r="AS32" s="16">
        <v>191005</v>
      </c>
    </row>
    <row r="33" spans="1:45" ht="16" x14ac:dyDescent="0.2">
      <c r="A33" s="15">
        <v>12374</v>
      </c>
      <c r="B33" s="15" t="s">
        <v>155</v>
      </c>
      <c r="C33" s="16">
        <v>1122</v>
      </c>
      <c r="D33" s="16">
        <v>111</v>
      </c>
      <c r="E33" s="16">
        <v>1027</v>
      </c>
      <c r="F33" s="16">
        <v>286</v>
      </c>
      <c r="G33" s="16">
        <v>276</v>
      </c>
      <c r="H33" s="16">
        <v>350</v>
      </c>
      <c r="I33" s="16">
        <v>13</v>
      </c>
      <c r="J33" s="16">
        <v>11198</v>
      </c>
      <c r="K33" s="16">
        <v>2066</v>
      </c>
      <c r="L33" s="16">
        <v>28962</v>
      </c>
      <c r="M33" s="16">
        <v>2017</v>
      </c>
      <c r="N33" s="16">
        <v>4714</v>
      </c>
      <c r="O33" s="16">
        <v>2563</v>
      </c>
      <c r="P33" s="16">
        <v>13</v>
      </c>
      <c r="Q33" s="16">
        <v>714</v>
      </c>
      <c r="R33" s="16">
        <v>311</v>
      </c>
      <c r="S33" s="16">
        <v>820</v>
      </c>
      <c r="T33" s="16">
        <v>424</v>
      </c>
      <c r="U33" s="16">
        <v>0</v>
      </c>
      <c r="V33" s="16">
        <v>360</v>
      </c>
      <c r="W33" s="16">
        <v>75599</v>
      </c>
      <c r="X33" s="16">
        <v>16257</v>
      </c>
      <c r="Y33" s="16">
        <v>392904</v>
      </c>
      <c r="Z33" s="16">
        <v>19949</v>
      </c>
      <c r="AA33" s="16">
        <v>78534</v>
      </c>
      <c r="AB33" s="16">
        <v>15471</v>
      </c>
      <c r="AC33" s="16">
        <v>96</v>
      </c>
      <c r="AD33" s="16">
        <v>160968</v>
      </c>
      <c r="AE33" s="16">
        <v>28004</v>
      </c>
      <c r="AF33" s="16">
        <v>0</v>
      </c>
      <c r="AG33" s="16">
        <v>34586</v>
      </c>
      <c r="AH33" s="16">
        <v>149643</v>
      </c>
      <c r="AI33" s="16">
        <v>54472</v>
      </c>
      <c r="AJ33" s="16">
        <v>783</v>
      </c>
      <c r="AK33" s="16">
        <v>5931</v>
      </c>
      <c r="AL33" s="16">
        <v>499</v>
      </c>
      <c r="AM33" s="16">
        <v>7850</v>
      </c>
      <c r="AN33" s="16">
        <v>1042</v>
      </c>
      <c r="AO33" s="16">
        <v>841</v>
      </c>
      <c r="AP33" s="16">
        <v>1224</v>
      </c>
      <c r="AQ33" s="16">
        <v>21</v>
      </c>
      <c r="AR33" s="16">
        <v>798136</v>
      </c>
      <c r="AS33" s="16">
        <v>227612</v>
      </c>
    </row>
    <row r="34" spans="1:45" ht="16" x14ac:dyDescent="0.2">
      <c r="A34" s="15">
        <v>12375</v>
      </c>
      <c r="B34" s="15" t="s">
        <v>156</v>
      </c>
      <c r="C34" s="16">
        <v>910</v>
      </c>
      <c r="D34" s="16">
        <v>236</v>
      </c>
      <c r="E34" s="16">
        <v>483</v>
      </c>
      <c r="F34" s="16">
        <v>2100</v>
      </c>
      <c r="G34" s="16">
        <v>401</v>
      </c>
      <c r="H34" s="16">
        <v>761</v>
      </c>
      <c r="I34" s="16">
        <v>13</v>
      </c>
      <c r="J34" s="16">
        <v>5865</v>
      </c>
      <c r="K34" s="16">
        <v>1520</v>
      </c>
      <c r="L34" s="16">
        <v>1658</v>
      </c>
      <c r="M34" s="16">
        <v>33412</v>
      </c>
      <c r="N34" s="16">
        <v>4720</v>
      </c>
      <c r="O34" s="16">
        <v>2332</v>
      </c>
      <c r="P34" s="16">
        <v>14</v>
      </c>
      <c r="Q34" s="16">
        <v>884</v>
      </c>
      <c r="R34" s="16">
        <v>287</v>
      </c>
      <c r="S34" s="16">
        <v>891</v>
      </c>
      <c r="T34" s="16">
        <v>451</v>
      </c>
      <c r="U34" s="16">
        <v>0</v>
      </c>
      <c r="V34" s="16">
        <v>318</v>
      </c>
      <c r="W34" s="16">
        <v>36333</v>
      </c>
      <c r="X34" s="16">
        <v>9707</v>
      </c>
      <c r="Y34" s="16">
        <v>22094</v>
      </c>
      <c r="Z34" s="16">
        <v>272725</v>
      </c>
      <c r="AA34" s="16">
        <v>56332</v>
      </c>
      <c r="AB34" s="16">
        <v>14815</v>
      </c>
      <c r="AC34" s="16">
        <v>111</v>
      </c>
      <c r="AD34" s="16">
        <v>68486</v>
      </c>
      <c r="AE34" s="16">
        <v>16597</v>
      </c>
      <c r="AF34" s="16">
        <v>34586</v>
      </c>
      <c r="AG34" s="16">
        <v>0</v>
      </c>
      <c r="AH34" s="16">
        <v>100668</v>
      </c>
      <c r="AI34" s="16">
        <v>38816</v>
      </c>
      <c r="AJ34" s="16">
        <v>449</v>
      </c>
      <c r="AK34" s="16">
        <v>4769</v>
      </c>
      <c r="AL34" s="16">
        <v>889</v>
      </c>
      <c r="AM34" s="16">
        <v>1307</v>
      </c>
      <c r="AN34" s="16">
        <v>5728</v>
      </c>
      <c r="AO34" s="16">
        <v>1033</v>
      </c>
      <c r="AP34" s="16">
        <v>1885</v>
      </c>
      <c r="AQ34" s="16">
        <v>16</v>
      </c>
      <c r="AR34" s="16">
        <v>598221</v>
      </c>
      <c r="AS34" s="16">
        <v>209999</v>
      </c>
    </row>
    <row r="35" spans="1:45" ht="16" x14ac:dyDescent="0.2">
      <c r="A35" s="15">
        <v>12376</v>
      </c>
      <c r="B35" s="15" t="s">
        <v>157</v>
      </c>
      <c r="C35" s="16">
        <v>1606</v>
      </c>
      <c r="D35" s="16">
        <v>565</v>
      </c>
      <c r="E35" s="16">
        <v>498</v>
      </c>
      <c r="F35" s="16">
        <v>651</v>
      </c>
      <c r="G35" s="16">
        <v>825</v>
      </c>
      <c r="H35" s="16">
        <v>2030</v>
      </c>
      <c r="I35" s="16">
        <v>56</v>
      </c>
      <c r="J35" s="16">
        <v>17091</v>
      </c>
      <c r="K35" s="16">
        <v>9774</v>
      </c>
      <c r="L35" s="16">
        <v>6087</v>
      </c>
      <c r="M35" s="16">
        <v>5916</v>
      </c>
      <c r="N35" s="16">
        <v>29111</v>
      </c>
      <c r="O35" s="16">
        <v>9827</v>
      </c>
      <c r="P35" s="16">
        <v>158</v>
      </c>
      <c r="Q35" s="16">
        <v>1124</v>
      </c>
      <c r="R35" s="16">
        <v>466</v>
      </c>
      <c r="S35" s="16">
        <v>700</v>
      </c>
      <c r="T35" s="16">
        <v>1447</v>
      </c>
      <c r="U35" s="16">
        <v>0</v>
      </c>
      <c r="V35" s="16">
        <v>506</v>
      </c>
      <c r="W35" s="16">
        <v>118812</v>
      </c>
      <c r="X35" s="16">
        <v>69217</v>
      </c>
      <c r="Y35" s="16">
        <v>85801</v>
      </c>
      <c r="Z35" s="16">
        <v>60172</v>
      </c>
      <c r="AA35" s="16">
        <v>478332</v>
      </c>
      <c r="AB35" s="16">
        <v>51735</v>
      </c>
      <c r="AC35" s="16">
        <v>1315</v>
      </c>
      <c r="AD35" s="16">
        <v>266403</v>
      </c>
      <c r="AE35" s="16">
        <v>122094</v>
      </c>
      <c r="AF35" s="16">
        <v>149643</v>
      </c>
      <c r="AG35" s="16">
        <v>100668</v>
      </c>
      <c r="AH35" s="16">
        <v>0</v>
      </c>
      <c r="AI35" s="16">
        <v>140595</v>
      </c>
      <c r="AJ35" s="16">
        <v>6342</v>
      </c>
      <c r="AK35" s="16">
        <v>8040</v>
      </c>
      <c r="AL35" s="16">
        <v>1992</v>
      </c>
      <c r="AM35" s="16">
        <v>2029</v>
      </c>
      <c r="AN35" s="16">
        <v>2358</v>
      </c>
      <c r="AO35" s="16">
        <v>2502</v>
      </c>
      <c r="AP35" s="16">
        <v>6668</v>
      </c>
      <c r="AQ35" s="16">
        <v>78</v>
      </c>
      <c r="AR35" s="16">
        <v>1129636</v>
      </c>
      <c r="AS35" s="16">
        <v>299565</v>
      </c>
    </row>
    <row r="36" spans="1:45" ht="16" x14ac:dyDescent="0.2">
      <c r="A36" s="15">
        <v>12377</v>
      </c>
      <c r="B36" s="15" t="s">
        <v>158</v>
      </c>
      <c r="C36" s="16">
        <v>4664</v>
      </c>
      <c r="D36" s="16">
        <v>1372</v>
      </c>
      <c r="E36" s="16">
        <v>1159</v>
      </c>
      <c r="F36" s="16">
        <v>1513</v>
      </c>
      <c r="G36" s="16">
        <v>5219</v>
      </c>
      <c r="H36" s="16">
        <v>1978</v>
      </c>
      <c r="I36" s="16">
        <v>182</v>
      </c>
      <c r="J36" s="16">
        <v>15236</v>
      </c>
      <c r="K36" s="16">
        <v>3979</v>
      </c>
      <c r="L36" s="16">
        <v>2231</v>
      </c>
      <c r="M36" s="16">
        <v>2557</v>
      </c>
      <c r="N36" s="16">
        <v>7478</v>
      </c>
      <c r="O36" s="16">
        <v>21771</v>
      </c>
      <c r="P36" s="16">
        <v>146</v>
      </c>
      <c r="Q36" s="16">
        <v>3367</v>
      </c>
      <c r="R36" s="16">
        <v>1007</v>
      </c>
      <c r="S36" s="16">
        <v>1231</v>
      </c>
      <c r="T36" s="16">
        <v>1342</v>
      </c>
      <c r="U36" s="16">
        <v>0</v>
      </c>
      <c r="V36" s="16">
        <v>289</v>
      </c>
      <c r="W36" s="16">
        <v>93546</v>
      </c>
      <c r="X36" s="16">
        <v>27793</v>
      </c>
      <c r="Y36" s="16">
        <v>32268</v>
      </c>
      <c r="Z36" s="16">
        <v>21268</v>
      </c>
      <c r="AA36" s="16">
        <v>85283</v>
      </c>
      <c r="AB36" s="16">
        <v>110651</v>
      </c>
      <c r="AC36" s="16">
        <v>919</v>
      </c>
      <c r="AD36" s="16">
        <v>183262</v>
      </c>
      <c r="AE36" s="16">
        <v>50995</v>
      </c>
      <c r="AF36" s="16">
        <v>54472</v>
      </c>
      <c r="AG36" s="16">
        <v>38816</v>
      </c>
      <c r="AH36" s="16">
        <v>140595</v>
      </c>
      <c r="AI36" s="16">
        <v>0</v>
      </c>
      <c r="AJ36" s="16">
        <v>8360</v>
      </c>
      <c r="AK36" s="16">
        <v>45261</v>
      </c>
      <c r="AL36" s="16">
        <v>6082</v>
      </c>
      <c r="AM36" s="16">
        <v>9070</v>
      </c>
      <c r="AN36" s="16">
        <v>9581</v>
      </c>
      <c r="AO36" s="16">
        <v>15543</v>
      </c>
      <c r="AP36" s="16">
        <v>10299</v>
      </c>
      <c r="AQ36" s="16">
        <v>546</v>
      </c>
      <c r="AR36" s="16">
        <v>827934</v>
      </c>
      <c r="AS36" s="16">
        <v>346016</v>
      </c>
    </row>
    <row r="37" spans="1:45" ht="16" x14ac:dyDescent="0.2">
      <c r="A37" s="15">
        <v>12378</v>
      </c>
      <c r="B37" s="15" t="s">
        <v>159</v>
      </c>
      <c r="C37" s="16">
        <v>63</v>
      </c>
      <c r="D37" s="16">
        <v>18</v>
      </c>
      <c r="E37" s="16">
        <v>2</v>
      </c>
      <c r="F37" s="16">
        <v>10</v>
      </c>
      <c r="G37" s="16">
        <v>46</v>
      </c>
      <c r="H37" s="16">
        <v>32</v>
      </c>
      <c r="I37" s="16">
        <v>404</v>
      </c>
      <c r="J37" s="16">
        <v>890</v>
      </c>
      <c r="K37" s="16">
        <v>191</v>
      </c>
      <c r="L37" s="16">
        <v>41</v>
      </c>
      <c r="M37" s="16">
        <v>35</v>
      </c>
      <c r="N37" s="16">
        <v>283</v>
      </c>
      <c r="O37" s="16">
        <v>212</v>
      </c>
      <c r="P37" s="16">
        <v>735</v>
      </c>
      <c r="Q37" s="16">
        <v>77</v>
      </c>
      <c r="R37" s="16">
        <v>17</v>
      </c>
      <c r="S37" s="16">
        <v>17</v>
      </c>
      <c r="T37" s="16">
        <v>87</v>
      </c>
      <c r="U37" s="16">
        <v>0</v>
      </c>
      <c r="V37" s="16">
        <v>12</v>
      </c>
      <c r="W37" s="16">
        <v>4942</v>
      </c>
      <c r="X37" s="16">
        <v>842</v>
      </c>
      <c r="Y37" s="16">
        <v>306</v>
      </c>
      <c r="Z37" s="16">
        <v>190</v>
      </c>
      <c r="AA37" s="16">
        <v>2853</v>
      </c>
      <c r="AB37" s="16">
        <v>772</v>
      </c>
      <c r="AC37" s="16">
        <v>5373</v>
      </c>
      <c r="AD37" s="16">
        <v>11900</v>
      </c>
      <c r="AE37" s="16">
        <v>2293</v>
      </c>
      <c r="AF37" s="16">
        <v>783</v>
      </c>
      <c r="AG37" s="16">
        <v>449</v>
      </c>
      <c r="AH37" s="16">
        <v>6342</v>
      </c>
      <c r="AI37" s="16">
        <v>8360</v>
      </c>
      <c r="AJ37" s="16">
        <v>0</v>
      </c>
      <c r="AK37" s="16">
        <v>339</v>
      </c>
      <c r="AL37" s="16">
        <v>64</v>
      </c>
      <c r="AM37" s="16">
        <v>37</v>
      </c>
      <c r="AN37" s="16">
        <v>30</v>
      </c>
      <c r="AO37" s="16">
        <v>136</v>
      </c>
      <c r="AP37" s="16">
        <v>111</v>
      </c>
      <c r="AQ37" s="16">
        <v>854</v>
      </c>
      <c r="AR37" s="16">
        <v>50137</v>
      </c>
      <c r="AS37" s="16">
        <v>22511</v>
      </c>
    </row>
    <row r="38" spans="1:45" ht="16" x14ac:dyDescent="0.2">
      <c r="A38" s="15">
        <v>12379</v>
      </c>
      <c r="B38" s="15" t="s">
        <v>160</v>
      </c>
      <c r="C38" s="16">
        <v>302302</v>
      </c>
      <c r="D38" s="16">
        <v>17629</v>
      </c>
      <c r="E38" s="16">
        <v>18367</v>
      </c>
      <c r="F38" s="16">
        <v>15683</v>
      </c>
      <c r="G38" s="16">
        <v>10499</v>
      </c>
      <c r="H38" s="16">
        <v>20390</v>
      </c>
      <c r="I38" s="16">
        <v>573</v>
      </c>
      <c r="J38" s="16">
        <v>19572</v>
      </c>
      <c r="K38" s="16">
        <v>2820</v>
      </c>
      <c r="L38" s="16">
        <v>2275</v>
      </c>
      <c r="M38" s="16">
        <v>2509</v>
      </c>
      <c r="N38" s="16">
        <v>3242</v>
      </c>
      <c r="O38" s="16">
        <v>1758</v>
      </c>
      <c r="P38" s="16">
        <v>59</v>
      </c>
      <c r="Q38" s="16">
        <v>68691</v>
      </c>
      <c r="R38" s="16">
        <v>24287</v>
      </c>
      <c r="S38" s="16">
        <v>13389</v>
      </c>
      <c r="T38" s="16">
        <v>12711</v>
      </c>
      <c r="U38" s="16">
        <v>1</v>
      </c>
      <c r="V38" s="16">
        <v>3347</v>
      </c>
      <c r="W38" s="16">
        <v>100128</v>
      </c>
      <c r="X38" s="16">
        <v>22318</v>
      </c>
      <c r="Y38" s="16">
        <v>26212</v>
      </c>
      <c r="Z38" s="16">
        <v>15910</v>
      </c>
      <c r="AA38" s="16">
        <v>43352</v>
      </c>
      <c r="AB38" s="16">
        <v>7684</v>
      </c>
      <c r="AC38" s="16">
        <v>274</v>
      </c>
      <c r="AD38" s="16">
        <v>30711</v>
      </c>
      <c r="AE38" s="16">
        <v>5533</v>
      </c>
      <c r="AF38" s="16">
        <v>5931</v>
      </c>
      <c r="AG38" s="16">
        <v>4769</v>
      </c>
      <c r="AH38" s="16">
        <v>8040</v>
      </c>
      <c r="AI38" s="16">
        <v>45261</v>
      </c>
      <c r="AJ38" s="16">
        <v>339</v>
      </c>
      <c r="AK38" s="16">
        <v>0</v>
      </c>
      <c r="AL38" s="16">
        <v>79687</v>
      </c>
      <c r="AM38" s="16">
        <v>138617</v>
      </c>
      <c r="AN38" s="16">
        <v>127145</v>
      </c>
      <c r="AO38" s="16">
        <v>62055</v>
      </c>
      <c r="AP38" s="16">
        <v>116510</v>
      </c>
      <c r="AQ38" s="16">
        <v>3895</v>
      </c>
      <c r="AR38" s="16">
        <v>3254305</v>
      </c>
      <c r="AS38" s="16">
        <v>2346841</v>
      </c>
    </row>
    <row r="39" spans="1:45" ht="16" x14ac:dyDescent="0.2">
      <c r="A39" s="15">
        <v>12380</v>
      </c>
      <c r="B39" s="15" t="s">
        <v>161</v>
      </c>
      <c r="C39" s="16">
        <v>10563</v>
      </c>
      <c r="D39" s="16">
        <v>4372</v>
      </c>
      <c r="E39" s="16">
        <v>6380</v>
      </c>
      <c r="F39" s="16">
        <v>6745</v>
      </c>
      <c r="G39" s="16">
        <v>5126</v>
      </c>
      <c r="H39" s="16">
        <v>9256</v>
      </c>
      <c r="I39" s="16">
        <v>219</v>
      </c>
      <c r="J39" s="16">
        <v>1757</v>
      </c>
      <c r="K39" s="16">
        <v>329</v>
      </c>
      <c r="L39" s="16">
        <v>373</v>
      </c>
      <c r="M39" s="16">
        <v>643</v>
      </c>
      <c r="N39" s="16">
        <v>1122</v>
      </c>
      <c r="O39" s="16">
        <v>462</v>
      </c>
      <c r="P39" s="16">
        <v>8</v>
      </c>
      <c r="Q39" s="16">
        <v>8287</v>
      </c>
      <c r="R39" s="16">
        <v>1757</v>
      </c>
      <c r="S39" s="16">
        <v>2266</v>
      </c>
      <c r="T39" s="16">
        <v>3588</v>
      </c>
      <c r="U39" s="16">
        <v>0</v>
      </c>
      <c r="V39" s="16">
        <v>346</v>
      </c>
      <c r="W39" s="16">
        <v>10049</v>
      </c>
      <c r="X39" s="16">
        <v>2304</v>
      </c>
      <c r="Y39" s="16">
        <v>3225</v>
      </c>
      <c r="Z39" s="16">
        <v>2763</v>
      </c>
      <c r="AA39" s="16">
        <v>8376</v>
      </c>
      <c r="AB39" s="16">
        <v>1624</v>
      </c>
      <c r="AC39" s="16">
        <v>42</v>
      </c>
      <c r="AD39" s="16">
        <v>2840</v>
      </c>
      <c r="AE39" s="16">
        <v>230</v>
      </c>
      <c r="AF39" s="16">
        <v>499</v>
      </c>
      <c r="AG39" s="16">
        <v>889</v>
      </c>
      <c r="AH39" s="16">
        <v>1992</v>
      </c>
      <c r="AI39" s="16">
        <v>6082</v>
      </c>
      <c r="AJ39" s="16">
        <v>64</v>
      </c>
      <c r="AK39" s="16">
        <v>79687</v>
      </c>
      <c r="AL39" s="16">
        <v>0</v>
      </c>
      <c r="AM39" s="16">
        <v>32912</v>
      </c>
      <c r="AN39" s="16">
        <v>41991</v>
      </c>
      <c r="AO39" s="16">
        <v>28450</v>
      </c>
      <c r="AP39" s="16">
        <v>48814</v>
      </c>
      <c r="AQ39" s="16">
        <v>2030</v>
      </c>
      <c r="AR39" s="16">
        <v>408583</v>
      </c>
      <c r="AS39" s="16">
        <v>234626</v>
      </c>
    </row>
    <row r="40" spans="1:45" ht="16" x14ac:dyDescent="0.2">
      <c r="A40" s="15">
        <v>12381</v>
      </c>
      <c r="B40" s="15" t="s">
        <v>162</v>
      </c>
      <c r="C40" s="16">
        <v>16202</v>
      </c>
      <c r="D40" s="16">
        <v>7378</v>
      </c>
      <c r="E40" s="16">
        <v>28026</v>
      </c>
      <c r="F40" s="16">
        <v>10847</v>
      </c>
      <c r="G40" s="16">
        <v>6444</v>
      </c>
      <c r="H40" s="16">
        <v>12963</v>
      </c>
      <c r="I40" s="16">
        <v>136</v>
      </c>
      <c r="J40" s="16">
        <v>2443</v>
      </c>
      <c r="K40" s="16">
        <v>596</v>
      </c>
      <c r="L40" s="16">
        <v>4335</v>
      </c>
      <c r="M40" s="16">
        <v>1093</v>
      </c>
      <c r="N40" s="16">
        <v>1599</v>
      </c>
      <c r="O40" s="16">
        <v>578</v>
      </c>
      <c r="P40" s="16">
        <v>5</v>
      </c>
      <c r="Q40" s="16">
        <v>12282</v>
      </c>
      <c r="R40" s="16">
        <v>2056</v>
      </c>
      <c r="S40" s="16">
        <v>8527</v>
      </c>
      <c r="T40" s="16">
        <v>4241</v>
      </c>
      <c r="U40" s="16">
        <v>0</v>
      </c>
      <c r="V40" s="16">
        <v>447</v>
      </c>
      <c r="W40" s="16">
        <v>15830</v>
      </c>
      <c r="X40" s="16">
        <v>4276</v>
      </c>
      <c r="Y40" s="16">
        <v>25741</v>
      </c>
      <c r="Z40" s="16">
        <v>4868</v>
      </c>
      <c r="AA40" s="16">
        <v>12485</v>
      </c>
      <c r="AB40" s="16">
        <v>2295</v>
      </c>
      <c r="AC40" s="16">
        <v>32</v>
      </c>
      <c r="AD40" s="16">
        <v>3234</v>
      </c>
      <c r="AE40" s="16">
        <v>484</v>
      </c>
      <c r="AF40" s="16">
        <v>7850</v>
      </c>
      <c r="AG40" s="16">
        <v>1307</v>
      </c>
      <c r="AH40" s="16">
        <v>2029</v>
      </c>
      <c r="AI40" s="16">
        <v>9070</v>
      </c>
      <c r="AJ40" s="16">
        <v>37</v>
      </c>
      <c r="AK40" s="16">
        <v>138617</v>
      </c>
      <c r="AL40" s="16">
        <v>32912</v>
      </c>
      <c r="AM40" s="16">
        <v>0</v>
      </c>
      <c r="AN40" s="16">
        <v>70019</v>
      </c>
      <c r="AO40" s="16">
        <v>35354</v>
      </c>
      <c r="AP40" s="16">
        <v>55712</v>
      </c>
      <c r="AQ40" s="16">
        <v>1173</v>
      </c>
      <c r="AR40" s="16">
        <v>549798</v>
      </c>
      <c r="AS40" s="16">
        <v>270908</v>
      </c>
    </row>
    <row r="41" spans="1:45" ht="16" x14ac:dyDescent="0.2">
      <c r="A41" s="15">
        <v>12382</v>
      </c>
      <c r="B41" s="15" t="s">
        <v>163</v>
      </c>
      <c r="C41" s="16">
        <v>13149</v>
      </c>
      <c r="D41" s="16">
        <v>8228</v>
      </c>
      <c r="E41" s="16">
        <v>6719</v>
      </c>
      <c r="F41" s="16">
        <v>84613</v>
      </c>
      <c r="G41" s="16">
        <v>7468</v>
      </c>
      <c r="H41" s="16">
        <v>15815</v>
      </c>
      <c r="I41" s="16">
        <v>181</v>
      </c>
      <c r="J41" s="16">
        <v>2283</v>
      </c>
      <c r="K41" s="16">
        <v>881</v>
      </c>
      <c r="L41" s="16">
        <v>1029</v>
      </c>
      <c r="M41" s="16">
        <v>4114</v>
      </c>
      <c r="N41" s="16">
        <v>2441</v>
      </c>
      <c r="O41" s="16">
        <v>764</v>
      </c>
      <c r="P41" s="16">
        <v>8</v>
      </c>
      <c r="Q41" s="16">
        <v>13290</v>
      </c>
      <c r="R41" s="16">
        <v>1828</v>
      </c>
      <c r="S41" s="16">
        <v>15512</v>
      </c>
      <c r="T41" s="16">
        <v>4456</v>
      </c>
      <c r="U41" s="16">
        <v>0</v>
      </c>
      <c r="V41" s="16">
        <v>586</v>
      </c>
      <c r="W41" s="16">
        <v>15392</v>
      </c>
      <c r="X41" s="16">
        <v>5054</v>
      </c>
      <c r="Y41" s="16">
        <v>7175</v>
      </c>
      <c r="Z41" s="16">
        <v>13477</v>
      </c>
      <c r="AA41" s="16">
        <v>14595</v>
      </c>
      <c r="AB41" s="16">
        <v>2605</v>
      </c>
      <c r="AC41" s="16">
        <v>32</v>
      </c>
      <c r="AD41" s="16">
        <v>2572</v>
      </c>
      <c r="AE41" s="16">
        <v>648</v>
      </c>
      <c r="AF41" s="16">
        <v>1042</v>
      </c>
      <c r="AG41" s="16">
        <v>5728</v>
      </c>
      <c r="AH41" s="16">
        <v>2358</v>
      </c>
      <c r="AI41" s="16">
        <v>9581</v>
      </c>
      <c r="AJ41" s="16">
        <v>30</v>
      </c>
      <c r="AK41" s="16">
        <v>127145</v>
      </c>
      <c r="AL41" s="16">
        <v>41991</v>
      </c>
      <c r="AM41" s="16">
        <v>70019</v>
      </c>
      <c r="AN41" s="16">
        <v>0</v>
      </c>
      <c r="AO41" s="16">
        <v>38654</v>
      </c>
      <c r="AP41" s="16">
        <v>65486</v>
      </c>
      <c r="AQ41" s="16">
        <v>1483</v>
      </c>
      <c r="AR41" s="16">
        <v>558881</v>
      </c>
      <c r="AS41" s="16">
        <v>246544</v>
      </c>
    </row>
    <row r="42" spans="1:45" ht="16" x14ac:dyDescent="0.2">
      <c r="A42" s="15">
        <v>12383</v>
      </c>
      <c r="B42" s="15" t="s">
        <v>164</v>
      </c>
      <c r="C42" s="16">
        <v>7880</v>
      </c>
      <c r="D42" s="16">
        <v>6061</v>
      </c>
      <c r="E42" s="16">
        <v>5218</v>
      </c>
      <c r="F42" s="16">
        <v>6432</v>
      </c>
      <c r="G42" s="16">
        <v>55568</v>
      </c>
      <c r="H42" s="16">
        <v>10080</v>
      </c>
      <c r="I42" s="16">
        <v>645</v>
      </c>
      <c r="J42" s="16">
        <v>1149</v>
      </c>
      <c r="K42" s="16">
        <v>492</v>
      </c>
      <c r="L42" s="16">
        <v>401</v>
      </c>
      <c r="M42" s="16">
        <v>587</v>
      </c>
      <c r="N42" s="16">
        <v>1446</v>
      </c>
      <c r="O42" s="16">
        <v>6256</v>
      </c>
      <c r="P42" s="16">
        <v>50</v>
      </c>
      <c r="Q42" s="16">
        <v>7237</v>
      </c>
      <c r="R42" s="16">
        <v>1301</v>
      </c>
      <c r="S42" s="16">
        <v>2985</v>
      </c>
      <c r="T42" s="16">
        <v>4198</v>
      </c>
      <c r="U42" s="16">
        <v>0</v>
      </c>
      <c r="V42" s="16">
        <v>290</v>
      </c>
      <c r="W42" s="16">
        <v>7072</v>
      </c>
      <c r="X42" s="16">
        <v>2949</v>
      </c>
      <c r="Y42" s="16">
        <v>3172</v>
      </c>
      <c r="Z42" s="16">
        <v>2504</v>
      </c>
      <c r="AA42" s="16">
        <v>9158</v>
      </c>
      <c r="AB42" s="16">
        <v>16635</v>
      </c>
      <c r="AC42" s="16">
        <v>96</v>
      </c>
      <c r="AD42" s="16">
        <v>1726</v>
      </c>
      <c r="AE42" s="16">
        <v>816</v>
      </c>
      <c r="AF42" s="16">
        <v>841</v>
      </c>
      <c r="AG42" s="16">
        <v>1033</v>
      </c>
      <c r="AH42" s="16">
        <v>2502</v>
      </c>
      <c r="AI42" s="16">
        <v>15543</v>
      </c>
      <c r="AJ42" s="16">
        <v>136</v>
      </c>
      <c r="AK42" s="16">
        <v>62055</v>
      </c>
      <c r="AL42" s="16">
        <v>28450</v>
      </c>
      <c r="AM42" s="16">
        <v>35354</v>
      </c>
      <c r="AN42" s="16">
        <v>38654</v>
      </c>
      <c r="AO42" s="16">
        <v>0</v>
      </c>
      <c r="AP42" s="16">
        <v>39305</v>
      </c>
      <c r="AQ42" s="16">
        <v>3365</v>
      </c>
      <c r="AR42" s="16">
        <v>352490</v>
      </c>
      <c r="AS42" s="16">
        <v>169313</v>
      </c>
    </row>
    <row r="43" spans="1:45" ht="16" x14ac:dyDescent="0.2">
      <c r="A43" s="15">
        <v>12384</v>
      </c>
      <c r="B43" s="15" t="s">
        <v>165</v>
      </c>
      <c r="C43" s="16">
        <v>13041</v>
      </c>
      <c r="D43" s="16">
        <v>9496</v>
      </c>
      <c r="E43" s="16">
        <v>10135</v>
      </c>
      <c r="F43" s="16">
        <v>12827</v>
      </c>
      <c r="G43" s="16">
        <v>9823</v>
      </c>
      <c r="H43" s="16">
        <v>51693</v>
      </c>
      <c r="I43" s="16">
        <v>530</v>
      </c>
      <c r="J43" s="16">
        <v>1914</v>
      </c>
      <c r="K43" s="16">
        <v>979</v>
      </c>
      <c r="L43" s="16">
        <v>857</v>
      </c>
      <c r="M43" s="16">
        <v>1428</v>
      </c>
      <c r="N43" s="16">
        <v>5742</v>
      </c>
      <c r="O43" s="16">
        <v>1212</v>
      </c>
      <c r="P43" s="16">
        <v>37</v>
      </c>
      <c r="Q43" s="16">
        <v>12396</v>
      </c>
      <c r="R43" s="16">
        <v>1617</v>
      </c>
      <c r="S43" s="16">
        <v>5354</v>
      </c>
      <c r="T43" s="16">
        <v>12738</v>
      </c>
      <c r="U43" s="16">
        <v>0</v>
      </c>
      <c r="V43" s="16">
        <v>591</v>
      </c>
      <c r="W43" s="16">
        <v>15617</v>
      </c>
      <c r="X43" s="16">
        <v>5719</v>
      </c>
      <c r="Y43" s="16">
        <v>6781</v>
      </c>
      <c r="Z43" s="16">
        <v>5705</v>
      </c>
      <c r="AA43" s="16">
        <v>30065</v>
      </c>
      <c r="AB43" s="16">
        <v>3696</v>
      </c>
      <c r="AC43" s="16">
        <v>105</v>
      </c>
      <c r="AD43" s="16">
        <v>2437</v>
      </c>
      <c r="AE43" s="16">
        <v>1076</v>
      </c>
      <c r="AF43" s="16">
        <v>1224</v>
      </c>
      <c r="AG43" s="16">
        <v>1885</v>
      </c>
      <c r="AH43" s="16">
        <v>6668</v>
      </c>
      <c r="AI43" s="16">
        <v>10299</v>
      </c>
      <c r="AJ43" s="16">
        <v>111</v>
      </c>
      <c r="AK43" s="16">
        <v>116510</v>
      </c>
      <c r="AL43" s="16">
        <v>48814</v>
      </c>
      <c r="AM43" s="16">
        <v>55712</v>
      </c>
      <c r="AN43" s="16">
        <v>65486</v>
      </c>
      <c r="AO43" s="16">
        <v>39305</v>
      </c>
      <c r="AP43" s="16">
        <v>0</v>
      </c>
      <c r="AQ43" s="16">
        <v>2516</v>
      </c>
      <c r="AR43" s="16">
        <v>455260</v>
      </c>
      <c r="AS43" s="16">
        <v>177265</v>
      </c>
    </row>
    <row r="44" spans="1:45" ht="16" x14ac:dyDescent="0.2">
      <c r="A44" s="15">
        <v>12385</v>
      </c>
      <c r="B44" s="15" t="s">
        <v>166</v>
      </c>
      <c r="C44" s="16">
        <v>566</v>
      </c>
      <c r="D44" s="16">
        <v>366</v>
      </c>
      <c r="E44" s="16">
        <v>150</v>
      </c>
      <c r="F44" s="16">
        <v>185</v>
      </c>
      <c r="G44" s="16">
        <v>630</v>
      </c>
      <c r="H44" s="16">
        <v>606</v>
      </c>
      <c r="I44" s="16">
        <v>6206</v>
      </c>
      <c r="J44" s="16">
        <v>70</v>
      </c>
      <c r="K44" s="16">
        <v>29</v>
      </c>
      <c r="L44" s="16">
        <v>8</v>
      </c>
      <c r="M44" s="16">
        <v>17</v>
      </c>
      <c r="N44" s="16">
        <v>57</v>
      </c>
      <c r="O44" s="16">
        <v>73</v>
      </c>
      <c r="P44" s="16">
        <v>556</v>
      </c>
      <c r="Q44" s="16">
        <v>698</v>
      </c>
      <c r="R44" s="16">
        <v>101</v>
      </c>
      <c r="S44" s="16">
        <v>136</v>
      </c>
      <c r="T44" s="16">
        <v>601</v>
      </c>
      <c r="U44" s="16">
        <v>0</v>
      </c>
      <c r="V44" s="16">
        <v>26</v>
      </c>
      <c r="W44" s="16">
        <v>492</v>
      </c>
      <c r="X44" s="16">
        <v>175</v>
      </c>
      <c r="Y44" s="16">
        <v>71</v>
      </c>
      <c r="Z44" s="16">
        <v>55</v>
      </c>
      <c r="AA44" s="16">
        <v>477</v>
      </c>
      <c r="AB44" s="16">
        <v>164</v>
      </c>
      <c r="AC44" s="16">
        <v>739</v>
      </c>
      <c r="AD44" s="16">
        <v>97</v>
      </c>
      <c r="AE44" s="16">
        <v>39</v>
      </c>
      <c r="AF44" s="16">
        <v>21</v>
      </c>
      <c r="AG44" s="16">
        <v>16</v>
      </c>
      <c r="AH44" s="16">
        <v>78</v>
      </c>
      <c r="AI44" s="16">
        <v>546</v>
      </c>
      <c r="AJ44" s="16">
        <v>854</v>
      </c>
      <c r="AK44" s="16">
        <v>3895</v>
      </c>
      <c r="AL44" s="16">
        <v>2030</v>
      </c>
      <c r="AM44" s="16">
        <v>1173</v>
      </c>
      <c r="AN44" s="16">
        <v>1483</v>
      </c>
      <c r="AO44" s="16">
        <v>3365</v>
      </c>
      <c r="AP44" s="16">
        <v>2516</v>
      </c>
      <c r="AQ44" s="16">
        <v>0</v>
      </c>
      <c r="AR44" s="16">
        <v>46538</v>
      </c>
      <c r="AS44" s="16">
        <v>30385</v>
      </c>
    </row>
    <row r="47" spans="1:45" ht="32" x14ac:dyDescent="0.2">
      <c r="A47" s="174" t="s">
        <v>124</v>
      </c>
      <c r="B47" s="174" t="s">
        <v>105</v>
      </c>
      <c r="C47" s="174" t="s">
        <v>126</v>
      </c>
      <c r="D47" s="174" t="s">
        <v>127</v>
      </c>
      <c r="E47" s="174" t="s">
        <v>128</v>
      </c>
      <c r="F47" s="174" t="s">
        <v>129</v>
      </c>
      <c r="G47" s="174" t="s">
        <v>130</v>
      </c>
      <c r="H47" s="174" t="s">
        <v>131</v>
      </c>
      <c r="I47" s="174" t="s">
        <v>132</v>
      </c>
      <c r="J47" s="174" t="s">
        <v>133</v>
      </c>
      <c r="K47" s="174" t="s">
        <v>134</v>
      </c>
      <c r="L47" s="174" t="s">
        <v>135</v>
      </c>
      <c r="M47" s="174" t="s">
        <v>136</v>
      </c>
      <c r="N47" s="174" t="s">
        <v>137</v>
      </c>
      <c r="O47" s="174" t="s">
        <v>138</v>
      </c>
      <c r="P47" s="174" t="s">
        <v>139</v>
      </c>
      <c r="Q47" s="174" t="s">
        <v>140</v>
      </c>
      <c r="R47" s="174" t="s">
        <v>141</v>
      </c>
      <c r="S47" s="174" t="s">
        <v>142</v>
      </c>
      <c r="T47" s="174" t="s">
        <v>143</v>
      </c>
      <c r="U47" s="174" t="s">
        <v>144</v>
      </c>
      <c r="V47" s="174" t="s">
        <v>145</v>
      </c>
      <c r="W47" s="174" t="s">
        <v>146</v>
      </c>
      <c r="X47" s="174" t="s">
        <v>147</v>
      </c>
      <c r="Y47" s="174" t="s">
        <v>148</v>
      </c>
      <c r="Z47" s="174" t="s">
        <v>149</v>
      </c>
      <c r="AA47" s="174" t="s">
        <v>150</v>
      </c>
      <c r="AB47" s="174" t="s">
        <v>151</v>
      </c>
      <c r="AC47" s="174" t="s">
        <v>152</v>
      </c>
      <c r="AD47" s="174" t="s">
        <v>153</v>
      </c>
      <c r="AE47" s="174" t="s">
        <v>154</v>
      </c>
      <c r="AF47" s="174" t="s">
        <v>155</v>
      </c>
      <c r="AG47" s="174" t="s">
        <v>156</v>
      </c>
      <c r="AH47" s="174" t="s">
        <v>157</v>
      </c>
      <c r="AI47" s="174" t="s">
        <v>158</v>
      </c>
      <c r="AJ47" s="174" t="s">
        <v>159</v>
      </c>
      <c r="AK47" s="174" t="s">
        <v>160</v>
      </c>
      <c r="AL47" s="174" t="s">
        <v>161</v>
      </c>
      <c r="AM47" s="174" t="s">
        <v>162</v>
      </c>
      <c r="AN47" s="174" t="s">
        <v>163</v>
      </c>
      <c r="AO47" s="174" t="s">
        <v>164</v>
      </c>
      <c r="AP47" s="174" t="s">
        <v>165</v>
      </c>
      <c r="AQ47" s="174" t="s">
        <v>166</v>
      </c>
      <c r="AR47" s="14" t="s">
        <v>91</v>
      </c>
      <c r="AS47" s="14" t="s">
        <v>107</v>
      </c>
    </row>
    <row r="48" spans="1:45" ht="16" x14ac:dyDescent="0.2">
      <c r="A48" s="15">
        <v>12345</v>
      </c>
      <c r="B48" s="15" t="s">
        <v>126</v>
      </c>
      <c r="C48" s="90">
        <v>0</v>
      </c>
      <c r="D48" s="28">
        <v>1.859523675437939E-2</v>
      </c>
      <c r="E48" s="72">
        <v>2.194084844800032E-2</v>
      </c>
      <c r="F48" s="35">
        <v>1.672696495227077E-2</v>
      </c>
      <c r="G48" s="79">
        <v>9.842736020356891E-3</v>
      </c>
      <c r="H48" s="82">
        <v>2.8597626086476331E-2</v>
      </c>
      <c r="I48" s="80">
        <v>6.1291562486501911E-4</v>
      </c>
      <c r="J48" s="62">
        <v>4.7489752389742172E-2</v>
      </c>
      <c r="K48" s="55">
        <v>3.6616377695994949E-3</v>
      </c>
      <c r="L48" s="59">
        <v>4.2422946773663546E-3</v>
      </c>
      <c r="M48" s="55">
        <v>3.6146165887445511E-3</v>
      </c>
      <c r="N48" s="66">
        <v>6.1329835540686172E-3</v>
      </c>
      <c r="O48" s="80">
        <v>1.4888218077675709E-3</v>
      </c>
      <c r="P48" s="80">
        <v>4.9208212522615277E-5</v>
      </c>
      <c r="Q48" s="82">
        <v>2.7133955142886981E-2</v>
      </c>
      <c r="R48" s="28">
        <v>1.7701287560218552E-2</v>
      </c>
      <c r="S48" s="48">
        <v>8.5195818614154581E-3</v>
      </c>
      <c r="T48" s="79">
        <v>1.0033554533361249E-2</v>
      </c>
      <c r="U48" s="90">
        <v>0</v>
      </c>
      <c r="V48" s="80">
        <v>2.2854480927170199E-4</v>
      </c>
      <c r="W48" s="67">
        <v>4.3192781920684008E-2</v>
      </c>
      <c r="X48" s="55">
        <v>3.684601602110048E-3</v>
      </c>
      <c r="Y48" s="66">
        <v>6.1422784386562217E-3</v>
      </c>
      <c r="Z48" s="55">
        <v>3.8081688913335042E-3</v>
      </c>
      <c r="AA48" s="48">
        <v>8.2779148621377249E-3</v>
      </c>
      <c r="AB48" s="80">
        <v>1.0497752004824589E-3</v>
      </c>
      <c r="AC48" s="80">
        <v>1.312219000603074E-5</v>
      </c>
      <c r="AD48" s="55">
        <v>3.5894657245663249E-3</v>
      </c>
      <c r="AE48" s="80">
        <v>6.1892996195111658E-4</v>
      </c>
      <c r="AF48" s="80">
        <v>6.1346238278193706E-4</v>
      </c>
      <c r="AG48" s="80">
        <v>4.9754970439533223E-4</v>
      </c>
      <c r="AH48" s="80">
        <v>8.7809321457022371E-4</v>
      </c>
      <c r="AI48" s="55">
        <v>2.5500789245053068E-3</v>
      </c>
      <c r="AJ48" s="80">
        <v>3.444574876583069E-5</v>
      </c>
      <c r="AK48" s="34">
        <v>0.16528601180012939</v>
      </c>
      <c r="AL48" s="59">
        <v>5.7754038764042791E-3</v>
      </c>
      <c r="AM48" s="48">
        <v>8.8585717699045854E-3</v>
      </c>
      <c r="AN48" s="66">
        <v>7.1893198495540916E-3</v>
      </c>
      <c r="AO48" s="59">
        <v>4.3084523853134261E-3</v>
      </c>
      <c r="AP48" s="66">
        <v>7.1302699945269528E-3</v>
      </c>
      <c r="AQ48" s="80">
        <v>3.0946498097555829E-4</v>
      </c>
      <c r="AR48" s="16">
        <v>1828963</v>
      </c>
      <c r="AS48" s="16">
        <v>1203701</v>
      </c>
    </row>
    <row r="49" spans="1:45" ht="16" x14ac:dyDescent="0.2">
      <c r="A49" s="15">
        <v>12346</v>
      </c>
      <c r="B49" s="15" t="s">
        <v>127</v>
      </c>
      <c r="C49" s="91">
        <v>0.13868273826028801</v>
      </c>
      <c r="D49" s="90">
        <v>0</v>
      </c>
      <c r="E49" s="49">
        <v>6.8819422923224974E-2</v>
      </c>
      <c r="F49" s="57">
        <v>5.3899101273874962E-2</v>
      </c>
      <c r="G49" s="62">
        <v>4.7525648762824377E-2</v>
      </c>
      <c r="H49" s="83">
        <v>8.8535125348643759E-2</v>
      </c>
      <c r="I49" s="55">
        <v>2.4058457975174928E-3</v>
      </c>
      <c r="J49" s="35">
        <v>1.7293545808935069E-2</v>
      </c>
      <c r="K49" s="45">
        <v>7.560880131791417E-2</v>
      </c>
      <c r="L49" s="55">
        <v>3.543525420411359E-3</v>
      </c>
      <c r="M49" s="59">
        <v>4.3346001402730433E-3</v>
      </c>
      <c r="N49" s="81">
        <v>1.5405568513595071E-2</v>
      </c>
      <c r="O49" s="55">
        <v>3.380417230749156E-3</v>
      </c>
      <c r="P49" s="80">
        <v>1.2233114224665219E-4</v>
      </c>
      <c r="Q49" s="77">
        <v>2.6036144774829139E-2</v>
      </c>
      <c r="R49" s="48">
        <v>9.4643527051493249E-3</v>
      </c>
      <c r="S49" s="71">
        <v>2.4686424505374411E-2</v>
      </c>
      <c r="T49" s="35">
        <v>1.6351596013635849E-2</v>
      </c>
      <c r="U49" s="90">
        <v>0</v>
      </c>
      <c r="V49" s="80">
        <v>2.324291702686392E-4</v>
      </c>
      <c r="W49" s="35">
        <v>1.713859302875597E-2</v>
      </c>
      <c r="X49" s="45">
        <v>7.5307051167039091E-2</v>
      </c>
      <c r="Y49" s="59">
        <v>5.2398505928982694E-3</v>
      </c>
      <c r="Z49" s="59">
        <v>5.1419856791009473E-3</v>
      </c>
      <c r="AA49" s="72">
        <v>2.1668922996623659E-2</v>
      </c>
      <c r="AB49" s="55">
        <v>2.850315614346996E-3</v>
      </c>
      <c r="AC49" s="80">
        <v>5.7087866381771031E-5</v>
      </c>
      <c r="AD49" s="55">
        <v>2.8666264333132171E-3</v>
      </c>
      <c r="AE49" s="48">
        <v>8.3225953775139042E-3</v>
      </c>
      <c r="AF49" s="80">
        <v>4.5262522631261308E-4</v>
      </c>
      <c r="AG49" s="80">
        <v>9.6233831900699733E-4</v>
      </c>
      <c r="AH49" s="55">
        <v>2.303903178978617E-3</v>
      </c>
      <c r="AI49" s="59">
        <v>5.5946109054135608E-3</v>
      </c>
      <c r="AJ49" s="80">
        <v>7.3398685347991321E-5</v>
      </c>
      <c r="AK49" s="92">
        <v>7.1885856888874389E-2</v>
      </c>
      <c r="AL49" s="28">
        <v>1.782772513007878E-2</v>
      </c>
      <c r="AM49" s="70">
        <v>3.008530558319333E-2</v>
      </c>
      <c r="AN49" s="78">
        <v>3.3551354613515147E-2</v>
      </c>
      <c r="AO49" s="71">
        <v>2.4714968438565299E-2</v>
      </c>
      <c r="AP49" s="93">
        <v>3.8721884225806982E-2</v>
      </c>
      <c r="AQ49" s="80">
        <v>1.492439935409157E-3</v>
      </c>
      <c r="AR49" s="16">
        <v>245236</v>
      </c>
      <c r="AS49" s="16">
        <v>124300</v>
      </c>
    </row>
    <row r="50" spans="1:45" ht="16" x14ac:dyDescent="0.2">
      <c r="A50" s="15">
        <v>12347</v>
      </c>
      <c r="B50" s="15" t="s">
        <v>128</v>
      </c>
      <c r="C50" s="39">
        <v>0.13375263312268351</v>
      </c>
      <c r="D50" s="60">
        <v>5.6252166493347203E-2</v>
      </c>
      <c r="E50" s="90">
        <v>0</v>
      </c>
      <c r="F50" s="69">
        <v>3.7307015438764898E-2</v>
      </c>
      <c r="G50" s="31">
        <v>3.2234087939631499E-2</v>
      </c>
      <c r="H50" s="94">
        <v>9.9942004639628823E-2</v>
      </c>
      <c r="I50" s="80">
        <v>8.3326667199957332E-4</v>
      </c>
      <c r="J50" s="26">
        <v>2.122830173586113E-2</v>
      </c>
      <c r="K50" s="66">
        <v>7.2527531130842874E-3</v>
      </c>
      <c r="L50" s="31">
        <v>3.1534143935151852E-2</v>
      </c>
      <c r="M50" s="48">
        <v>9.6092312614990804E-3</v>
      </c>
      <c r="N50" s="35">
        <v>1.6308695304375651E-2</v>
      </c>
      <c r="O50" s="55">
        <v>2.513132282750713E-3</v>
      </c>
      <c r="P50" s="80">
        <v>2.9997600191984641E-5</v>
      </c>
      <c r="Q50" s="82">
        <v>2.7551129242993889E-2</v>
      </c>
      <c r="R50" s="79">
        <v>9.945870996986907E-3</v>
      </c>
      <c r="S50" s="52">
        <v>5.8212009705890203E-2</v>
      </c>
      <c r="T50" s="28">
        <v>1.8751833186678401E-2</v>
      </c>
      <c r="U50" s="90">
        <v>0</v>
      </c>
      <c r="V50" s="80">
        <v>2.6664533503986351E-4</v>
      </c>
      <c r="W50" s="26">
        <v>2.106831453483721E-2</v>
      </c>
      <c r="X50" s="48">
        <v>7.7993760499160056E-3</v>
      </c>
      <c r="Y50" s="93">
        <v>3.9663493587179688E-2</v>
      </c>
      <c r="Z50" s="79">
        <v>1.027917766578674E-2</v>
      </c>
      <c r="AA50" s="72">
        <v>2.205156920779671E-2</v>
      </c>
      <c r="AB50" s="55">
        <v>2.1064981468149209E-3</v>
      </c>
      <c r="AC50" s="80">
        <v>9.9992000639948798E-6</v>
      </c>
      <c r="AD50" s="55">
        <v>2.3831426819187801E-3</v>
      </c>
      <c r="AE50" s="80">
        <v>8.2326747193557854E-4</v>
      </c>
      <c r="AF50" s="55">
        <v>3.423059488574247E-3</v>
      </c>
      <c r="AG50" s="80">
        <v>1.609871210303176E-3</v>
      </c>
      <c r="AH50" s="80">
        <v>1.65986721062315E-3</v>
      </c>
      <c r="AI50" s="59">
        <v>3.863024291390022E-3</v>
      </c>
      <c r="AJ50" s="80">
        <v>6.6661333759965868E-6</v>
      </c>
      <c r="AK50" s="53">
        <v>6.1218435858464662E-2</v>
      </c>
      <c r="AL50" s="72">
        <v>2.126496546942911E-2</v>
      </c>
      <c r="AM50" s="95">
        <v>9.3412526997840167E-2</v>
      </c>
      <c r="AN50" s="72">
        <v>2.239487507666053E-2</v>
      </c>
      <c r="AO50" s="28">
        <v>1.7391941977975091E-2</v>
      </c>
      <c r="AP50" s="78">
        <v>3.3780630882862712E-2</v>
      </c>
      <c r="AQ50" s="80">
        <v>4.9996000319974399E-4</v>
      </c>
      <c r="AR50" s="16">
        <v>300024</v>
      </c>
      <c r="AS50" s="16">
        <v>155587</v>
      </c>
    </row>
    <row r="51" spans="1:45" ht="16" x14ac:dyDescent="0.2">
      <c r="A51" s="15">
        <v>12348</v>
      </c>
      <c r="B51" s="15" t="s">
        <v>129</v>
      </c>
      <c r="C51" s="96">
        <v>8.9473360961386042E-2</v>
      </c>
      <c r="D51" s="93">
        <v>3.8657826469702242E-2</v>
      </c>
      <c r="E51" s="31">
        <v>3.273544043541967E-2</v>
      </c>
      <c r="F51" s="90">
        <v>0</v>
      </c>
      <c r="G51" s="97">
        <v>3.5101470214054041E-2</v>
      </c>
      <c r="H51" s="98">
        <v>9.5155926919218661E-2</v>
      </c>
      <c r="I51" s="80">
        <v>9.6805421103581804E-4</v>
      </c>
      <c r="J51" s="35">
        <v>1.5518113727359671E-2</v>
      </c>
      <c r="K51" s="59">
        <v>4.8607435007296963E-3</v>
      </c>
      <c r="L51" s="79">
        <v>9.914512916650825E-3</v>
      </c>
      <c r="M51" s="61">
        <v>4.5159290249559107E-2</v>
      </c>
      <c r="N51" s="71">
        <v>2.4423627541873459E-2</v>
      </c>
      <c r="O51" s="55">
        <v>3.626547497535995E-3</v>
      </c>
      <c r="P51" s="80">
        <v>3.2170985865238673E-5</v>
      </c>
      <c r="Q51" s="71">
        <v>2.4239375531918E-2</v>
      </c>
      <c r="R51" s="48">
        <v>7.747358323365202E-3</v>
      </c>
      <c r="S51" s="61">
        <v>4.5173913424952403E-2</v>
      </c>
      <c r="T51" s="81">
        <v>1.4611476852975669E-2</v>
      </c>
      <c r="U51" s="90">
        <v>0</v>
      </c>
      <c r="V51" s="80">
        <v>2.3982007644996099E-4</v>
      </c>
      <c r="W51" s="35">
        <v>1.5980206069787641E-2</v>
      </c>
      <c r="X51" s="59">
        <v>5.1415084682808702E-3</v>
      </c>
      <c r="Y51" s="40">
        <v>1.2251296344498621E-2</v>
      </c>
      <c r="Z51" s="61">
        <v>4.5127119263693873E-2</v>
      </c>
      <c r="AA51" s="70">
        <v>2.9401356445749479E-2</v>
      </c>
      <c r="AB51" s="55">
        <v>3.202475411130576E-3</v>
      </c>
      <c r="AC51" s="80">
        <v>2.3397080629264489E-5</v>
      </c>
      <c r="AD51" s="80">
        <v>1.6085492932619331E-3</v>
      </c>
      <c r="AE51" s="80">
        <v>4.7379088274260582E-4</v>
      </c>
      <c r="AF51" s="80">
        <v>8.3644563249620526E-4</v>
      </c>
      <c r="AG51" s="66">
        <v>6.1417336651819268E-3</v>
      </c>
      <c r="AH51" s="80">
        <v>1.903937436206397E-3</v>
      </c>
      <c r="AI51" s="59">
        <v>4.4249728740096451E-3</v>
      </c>
      <c r="AJ51" s="80">
        <v>2.92463507865806E-5</v>
      </c>
      <c r="AK51" s="61">
        <v>4.5867051938594361E-2</v>
      </c>
      <c r="AL51" s="26">
        <v>1.972666360554862E-2</v>
      </c>
      <c r="AM51" s="31">
        <v>3.1723516698203981E-2</v>
      </c>
      <c r="AN51" s="99">
        <v>0.24746214791049451</v>
      </c>
      <c r="AO51" s="28">
        <v>1.8811252825928649E-2</v>
      </c>
      <c r="AP51" s="69">
        <v>3.7514294153946942E-2</v>
      </c>
      <c r="AQ51" s="80">
        <v>5.4105748955174122E-4</v>
      </c>
      <c r="AR51" s="16">
        <v>341923</v>
      </c>
      <c r="AS51" s="16">
        <v>162142</v>
      </c>
    </row>
    <row r="52" spans="1:45" ht="16" x14ac:dyDescent="0.2">
      <c r="A52" s="15">
        <v>12349</v>
      </c>
      <c r="B52" s="15" t="s">
        <v>130</v>
      </c>
      <c r="C52" s="83">
        <v>8.6908664313956469E-2</v>
      </c>
      <c r="D52" s="60">
        <v>5.6267108242370988E-2</v>
      </c>
      <c r="E52" s="62">
        <v>4.6688906375973387E-2</v>
      </c>
      <c r="F52" s="52">
        <v>5.7942328024447591E-2</v>
      </c>
      <c r="G52" s="90">
        <v>0</v>
      </c>
      <c r="H52" s="95">
        <v>9.3590232551403182E-2</v>
      </c>
      <c r="I52" s="59">
        <v>5.576019735730459E-3</v>
      </c>
      <c r="J52" s="28">
        <v>1.8939156210623889E-2</v>
      </c>
      <c r="K52" s="66">
        <v>7.4829702081231266E-3</v>
      </c>
      <c r="L52" s="66">
        <v>6.9181266504777031E-3</v>
      </c>
      <c r="M52" s="48">
        <v>9.3850929578008762E-3</v>
      </c>
      <c r="N52" s="82">
        <v>2.835804322742919E-2</v>
      </c>
      <c r="O52" s="42">
        <v>9.2272264250230523E-2</v>
      </c>
      <c r="P52" s="80">
        <v>4.0552870805312432E-4</v>
      </c>
      <c r="Q52" s="72">
        <v>2.2043381916316249E-2</v>
      </c>
      <c r="R52" s="48">
        <v>9.4092315713754666E-3</v>
      </c>
      <c r="S52" s="81">
        <v>1.452178992647378E-2</v>
      </c>
      <c r="T52" s="71">
        <v>2.3245484872330871E-2</v>
      </c>
      <c r="U52" s="90">
        <v>0</v>
      </c>
      <c r="V52" s="80">
        <v>1.351762360177081E-4</v>
      </c>
      <c r="W52" s="35">
        <v>1.5999073077238739E-2</v>
      </c>
      <c r="X52" s="48">
        <v>7.7291840665839519E-3</v>
      </c>
      <c r="Y52" s="79">
        <v>1.012856225589827E-2</v>
      </c>
      <c r="Z52" s="79">
        <v>1.0398914727933689E-2</v>
      </c>
      <c r="AA52" s="97">
        <v>3.4851330278994098E-2</v>
      </c>
      <c r="AB52" s="100">
        <v>7.7904961450634122E-2</v>
      </c>
      <c r="AC52" s="80">
        <v>2.3655841303098921E-4</v>
      </c>
      <c r="AD52" s="55">
        <v>2.7421465020735069E-3</v>
      </c>
      <c r="AE52" s="80">
        <v>1.467627705335116E-3</v>
      </c>
      <c r="AF52" s="80">
        <v>1.332451469317408E-3</v>
      </c>
      <c r="AG52" s="55">
        <v>1.935916808682177E-3</v>
      </c>
      <c r="AH52" s="59">
        <v>3.9828712398074714E-3</v>
      </c>
      <c r="AI52" s="77">
        <v>2.5195884849157801E-2</v>
      </c>
      <c r="AJ52" s="80">
        <v>2.2207524488623471E-4</v>
      </c>
      <c r="AK52" s="63">
        <v>5.0686260783925623E-2</v>
      </c>
      <c r="AL52" s="71">
        <v>2.474690663667042E-2</v>
      </c>
      <c r="AM52" s="31">
        <v>3.1109845174932531E-2</v>
      </c>
      <c r="AN52" s="97">
        <v>3.6053433235008717E-2</v>
      </c>
      <c r="AO52" s="101">
        <v>0.26826689582257152</v>
      </c>
      <c r="AP52" s="62">
        <v>4.7422720228640948E-2</v>
      </c>
      <c r="AQ52" s="55">
        <v>3.0414653103984319E-3</v>
      </c>
      <c r="AR52" s="16">
        <v>207137</v>
      </c>
      <c r="AS52" s="16">
        <v>89465</v>
      </c>
    </row>
    <row r="53" spans="1:45" ht="16" x14ac:dyDescent="0.2">
      <c r="A53" s="15">
        <v>12350</v>
      </c>
      <c r="B53" s="15" t="s">
        <v>131</v>
      </c>
      <c r="C53" s="102">
        <v>0.146684428240903</v>
      </c>
      <c r="D53" s="53">
        <v>6.0890415761060093E-2</v>
      </c>
      <c r="E53" s="47">
        <v>8.4091705812241457E-2</v>
      </c>
      <c r="F53" s="42">
        <v>9.1245880950711636E-2</v>
      </c>
      <c r="G53" s="58">
        <v>5.436724391782935E-2</v>
      </c>
      <c r="H53" s="90">
        <v>0</v>
      </c>
      <c r="I53" s="55">
        <v>3.205496739816308E-3</v>
      </c>
      <c r="J53" s="35">
        <v>1.704550234873449E-2</v>
      </c>
      <c r="K53" s="66">
        <v>6.6241323704690457E-3</v>
      </c>
      <c r="L53" s="48">
        <v>7.9786861109163564E-3</v>
      </c>
      <c r="M53" s="79">
        <v>1.0757905069059799E-2</v>
      </c>
      <c r="N53" s="45">
        <v>7.7122624973708198E-2</v>
      </c>
      <c r="O53" s="66">
        <v>6.088480684288018E-3</v>
      </c>
      <c r="P53" s="80">
        <v>2.7483699081539651E-4</v>
      </c>
      <c r="Q53" s="97">
        <v>3.5263268597069339E-2</v>
      </c>
      <c r="R53" s="79">
        <v>1.0359671878286481E-2</v>
      </c>
      <c r="S53" s="71">
        <v>2.4059454532707001E-2</v>
      </c>
      <c r="T53" s="65">
        <v>6.6493725022786235E-2</v>
      </c>
      <c r="U53" s="90">
        <v>0</v>
      </c>
      <c r="V53" s="80">
        <v>2.2155226810628901E-4</v>
      </c>
      <c r="W53" s="40">
        <v>1.299305896375237E-2</v>
      </c>
      <c r="X53" s="66">
        <v>6.9915165112528922E-3</v>
      </c>
      <c r="Y53" s="48">
        <v>9.4622449695015067E-3</v>
      </c>
      <c r="Z53" s="79">
        <v>1.0870083432657929E-2</v>
      </c>
      <c r="AA53" s="45">
        <v>7.5686741919652245E-2</v>
      </c>
      <c r="AB53" s="59">
        <v>4.8040384210895322E-3</v>
      </c>
      <c r="AC53" s="80">
        <v>1.009605272383089E-4</v>
      </c>
      <c r="AD53" s="55">
        <v>1.949099067517353E-3</v>
      </c>
      <c r="AE53" s="80">
        <v>9.0303582696487413E-4</v>
      </c>
      <c r="AF53" s="80">
        <v>9.8156068148355885E-4</v>
      </c>
      <c r="AG53" s="55">
        <v>2.1341933674542519E-3</v>
      </c>
      <c r="AH53" s="59">
        <v>5.6930519526046412E-3</v>
      </c>
      <c r="AI53" s="59">
        <v>5.5472200799270843E-3</v>
      </c>
      <c r="AJ53" s="80">
        <v>8.9742690878496809E-5</v>
      </c>
      <c r="AK53" s="60">
        <v>5.7182920844142178E-2</v>
      </c>
      <c r="AL53" s="77">
        <v>2.59580733366052E-2</v>
      </c>
      <c r="AM53" s="97">
        <v>3.6354203183061068E-2</v>
      </c>
      <c r="AN53" s="67">
        <v>4.4352520507607088E-2</v>
      </c>
      <c r="AO53" s="82">
        <v>2.82689476267265E-2</v>
      </c>
      <c r="AP53" s="102">
        <v>0.14497090373694169</v>
      </c>
      <c r="AQ53" s="80">
        <v>1.699502208511533E-3</v>
      </c>
      <c r="AR53" s="16">
        <v>356575</v>
      </c>
      <c r="AS53" s="16">
        <v>146994</v>
      </c>
    </row>
    <row r="54" spans="1:45" ht="16" x14ac:dyDescent="0.2">
      <c r="A54" s="15">
        <v>12351</v>
      </c>
      <c r="B54" s="15" t="s">
        <v>132</v>
      </c>
      <c r="C54" s="63">
        <v>5.0977717144156443E-2</v>
      </c>
      <c r="D54" s="77">
        <v>2.6830377444292858E-2</v>
      </c>
      <c r="E54" s="79">
        <v>1.136880400181901E-2</v>
      </c>
      <c r="F54" s="81">
        <v>1.505229649840837E-2</v>
      </c>
      <c r="G54" s="57">
        <v>5.2523874488403823E-2</v>
      </c>
      <c r="H54" s="63">
        <v>5.1978171896316511E-2</v>
      </c>
      <c r="I54" s="90">
        <v>0</v>
      </c>
      <c r="J54" s="81">
        <v>1.400636653024102E-2</v>
      </c>
      <c r="K54" s="59">
        <v>4.3201455206912237E-3</v>
      </c>
      <c r="L54" s="80">
        <v>1.637107776261937E-3</v>
      </c>
      <c r="M54" s="55">
        <v>2.2737608003638018E-3</v>
      </c>
      <c r="N54" s="81">
        <v>1.3778990450204641E-2</v>
      </c>
      <c r="O54" s="48">
        <v>7.730786721236926E-3</v>
      </c>
      <c r="P54" s="57">
        <v>5.3569804456571168E-2</v>
      </c>
      <c r="Q54" s="35">
        <v>1.7144156434743069E-2</v>
      </c>
      <c r="R54" s="48">
        <v>7.8672123692587539E-3</v>
      </c>
      <c r="S54" s="59">
        <v>5.7298772169167801E-3</v>
      </c>
      <c r="T54" s="31">
        <v>3.105957253296953E-2</v>
      </c>
      <c r="U54" s="90">
        <v>0</v>
      </c>
      <c r="V54" s="80">
        <v>9.0950432014552063E-5</v>
      </c>
      <c r="W54" s="66">
        <v>6.4574806730331967E-3</v>
      </c>
      <c r="X54" s="59">
        <v>3.865393360618463E-3</v>
      </c>
      <c r="Y54" s="55">
        <v>2.046384720327421E-3</v>
      </c>
      <c r="Z54" s="80">
        <v>1.7735334242837649E-3</v>
      </c>
      <c r="AA54" s="40">
        <v>1.191450659390632E-2</v>
      </c>
      <c r="AB54" s="59">
        <v>5.5025011368804002E-3</v>
      </c>
      <c r="AC54" s="97">
        <v>3.5925420645748073E-2</v>
      </c>
      <c r="AD54" s="55">
        <v>2.137335152341973E-3</v>
      </c>
      <c r="AE54" s="80">
        <v>1.1368804001819009E-3</v>
      </c>
      <c r="AF54" s="80">
        <v>5.9117780809458845E-4</v>
      </c>
      <c r="AG54" s="80">
        <v>5.9117780809458845E-4</v>
      </c>
      <c r="AH54" s="55">
        <v>2.5466120964074582E-3</v>
      </c>
      <c r="AI54" s="48">
        <v>8.2764893133242378E-3</v>
      </c>
      <c r="AJ54" s="28">
        <v>1.8371987266939518E-2</v>
      </c>
      <c r="AK54" s="77">
        <v>2.6057298772169168E-2</v>
      </c>
      <c r="AL54" s="79">
        <v>9.959072305593451E-3</v>
      </c>
      <c r="AM54" s="66">
        <v>6.1846293769895408E-3</v>
      </c>
      <c r="AN54" s="48">
        <v>8.2310140973169618E-3</v>
      </c>
      <c r="AO54" s="70">
        <v>2.9331514324693039E-2</v>
      </c>
      <c r="AP54" s="71">
        <v>2.4101864483856299E-2</v>
      </c>
      <c r="AQ54" s="103">
        <v>0.28221919054115507</v>
      </c>
      <c r="AR54" s="16">
        <v>21990</v>
      </c>
      <c r="AS54" s="16">
        <v>11384</v>
      </c>
    </row>
    <row r="55" spans="1:45" ht="16" x14ac:dyDescent="0.2">
      <c r="A55" s="15">
        <v>12352</v>
      </c>
      <c r="B55" s="15" t="s">
        <v>133</v>
      </c>
      <c r="C55" s="82">
        <v>2.860591569427565E-2</v>
      </c>
      <c r="D55" s="80">
        <v>1.396751999947305E-3</v>
      </c>
      <c r="E55" s="55">
        <v>2.0975980871644389E-3</v>
      </c>
      <c r="F55" s="80">
        <v>1.747504388521669E-3</v>
      </c>
      <c r="G55" s="80">
        <v>1.292020300823692E-3</v>
      </c>
      <c r="H55" s="55">
        <v>2.0017587021173588E-3</v>
      </c>
      <c r="I55" s="80">
        <v>1.014382494656378E-4</v>
      </c>
      <c r="J55" s="90">
        <v>0</v>
      </c>
      <c r="K55" s="40">
        <v>1.2958077679303631E-2</v>
      </c>
      <c r="L55" s="81">
        <v>1.4593934124419941E-2</v>
      </c>
      <c r="M55" s="48">
        <v>9.0421660359710568E-3</v>
      </c>
      <c r="N55" s="28">
        <v>1.8369874157288569E-2</v>
      </c>
      <c r="O55" s="59">
        <v>5.3791913263709808E-3</v>
      </c>
      <c r="P55" s="80">
        <v>1.508399943352666E-4</v>
      </c>
      <c r="Q55" s="80">
        <v>1.1543541051203261E-3</v>
      </c>
      <c r="R55" s="80">
        <v>8.5860232583414848E-4</v>
      </c>
      <c r="S55" s="80">
        <v>2.8093125582528912E-4</v>
      </c>
      <c r="T55" s="80">
        <v>3.1156033764445889E-4</v>
      </c>
      <c r="U55" s="90">
        <v>0</v>
      </c>
      <c r="V55" s="80">
        <v>1.2778584672943979E-4</v>
      </c>
      <c r="W55" s="104">
        <v>0.1198463276389589</v>
      </c>
      <c r="X55" s="59">
        <v>4.3802880451070869E-3</v>
      </c>
      <c r="Y55" s="66">
        <v>7.4688851343562776E-3</v>
      </c>
      <c r="Z55" s="55">
        <v>3.225604595020963E-3</v>
      </c>
      <c r="AA55" s="79">
        <v>1.0762993482263131E-2</v>
      </c>
      <c r="AB55" s="80">
        <v>1.5867840452124769E-3</v>
      </c>
      <c r="AC55" s="80">
        <v>8.7935105867939257E-5</v>
      </c>
      <c r="AD55" s="72">
        <v>2.1722276564141579E-2</v>
      </c>
      <c r="AE55" s="59">
        <v>4.0749852618127804E-3</v>
      </c>
      <c r="AF55" s="55">
        <v>3.688004927000688E-3</v>
      </c>
      <c r="AG55" s="55">
        <v>1.931608224402486E-3</v>
      </c>
      <c r="AH55" s="59">
        <v>5.6288348104455051E-3</v>
      </c>
      <c r="AI55" s="59">
        <v>5.0178998988910954E-3</v>
      </c>
      <c r="AJ55" s="80">
        <v>2.9311701955979749E-4</v>
      </c>
      <c r="AK55" s="66">
        <v>6.4459396705891653E-3</v>
      </c>
      <c r="AL55" s="80">
        <v>5.786591049062519E-4</v>
      </c>
      <c r="AM55" s="80">
        <v>8.0458975144335435E-4</v>
      </c>
      <c r="AN55" s="80">
        <v>7.518945569157503E-4</v>
      </c>
      <c r="AO55" s="80">
        <v>3.7841736570135649E-4</v>
      </c>
      <c r="AP55" s="80">
        <v>6.3036626453646342E-4</v>
      </c>
      <c r="AQ55" s="80">
        <v>2.3054147605826768E-5</v>
      </c>
      <c r="AR55" s="16">
        <v>3036330</v>
      </c>
      <c r="AS55" s="16">
        <v>2383534</v>
      </c>
    </row>
    <row r="56" spans="1:45" ht="16" x14ac:dyDescent="0.2">
      <c r="A56" s="15">
        <v>12353</v>
      </c>
      <c r="B56" s="15" t="s">
        <v>134</v>
      </c>
      <c r="C56" s="81">
        <v>1.4551957463174661E-2</v>
      </c>
      <c r="D56" s="93">
        <v>4.0290039612092661E-2</v>
      </c>
      <c r="E56" s="59">
        <v>4.7282453994128802E-3</v>
      </c>
      <c r="F56" s="55">
        <v>3.611371256353036E-3</v>
      </c>
      <c r="G56" s="55">
        <v>3.3680056843244321E-3</v>
      </c>
      <c r="H56" s="59">
        <v>5.1324060815318116E-3</v>
      </c>
      <c r="I56" s="80">
        <v>2.0642615484569099E-4</v>
      </c>
      <c r="J56" s="43">
        <v>8.549302170951277E-2</v>
      </c>
      <c r="K56" s="90">
        <v>0</v>
      </c>
      <c r="L56" s="28">
        <v>1.7887369544102409E-2</v>
      </c>
      <c r="M56" s="35">
        <v>1.7070356552292089E-2</v>
      </c>
      <c r="N56" s="50">
        <v>6.5437091086084045E-2</v>
      </c>
      <c r="O56" s="71">
        <v>2.4469104523340279E-2</v>
      </c>
      <c r="P56" s="80">
        <v>4.041606821189319E-4</v>
      </c>
      <c r="Q56" s="80">
        <v>1.258113091112159E-3</v>
      </c>
      <c r="R56" s="80">
        <v>3.9981486833270681E-4</v>
      </c>
      <c r="S56" s="80">
        <v>9.126208951072656E-4</v>
      </c>
      <c r="T56" s="80">
        <v>4.8455823716409582E-4</v>
      </c>
      <c r="U56" s="90">
        <v>0</v>
      </c>
      <c r="V56" s="80">
        <v>1.6948673766277789E-4</v>
      </c>
      <c r="W56" s="69">
        <v>3.7252315775521343E-2</v>
      </c>
      <c r="X56" s="105">
        <v>0.3524802645731433</v>
      </c>
      <c r="Y56" s="28">
        <v>1.8150291278169021E-2</v>
      </c>
      <c r="Z56" s="79">
        <v>1.089712806895937E-2</v>
      </c>
      <c r="AA56" s="65">
        <v>6.5732606423547363E-2</v>
      </c>
      <c r="AB56" s="40">
        <v>1.3213446817017339E-2</v>
      </c>
      <c r="AC56" s="80">
        <v>3.7373998561535641E-4</v>
      </c>
      <c r="AD56" s="35">
        <v>1.681612644579792E-2</v>
      </c>
      <c r="AE56" s="95">
        <v>9.3834811272171803E-2</v>
      </c>
      <c r="AF56" s="59">
        <v>4.4892256411705016E-3</v>
      </c>
      <c r="AG56" s="55">
        <v>3.3028184775310558E-3</v>
      </c>
      <c r="AH56" s="72">
        <v>2.1237991973281939E-2</v>
      </c>
      <c r="AI56" s="48">
        <v>8.645996527694785E-3</v>
      </c>
      <c r="AJ56" s="80">
        <v>4.1502521658449461E-4</v>
      </c>
      <c r="AK56" s="66">
        <v>6.1275974385773544E-3</v>
      </c>
      <c r="AL56" s="80">
        <v>7.1488636783402471E-4</v>
      </c>
      <c r="AM56" s="80">
        <v>1.2950525082950719E-3</v>
      </c>
      <c r="AN56" s="80">
        <v>1.914330972832145E-3</v>
      </c>
      <c r="AO56" s="80">
        <v>1.069070191411368E-3</v>
      </c>
      <c r="AP56" s="55">
        <v>2.1272758483571741E-3</v>
      </c>
      <c r="AQ56" s="80">
        <v>6.3014299900263575E-5</v>
      </c>
      <c r="AR56" s="16">
        <v>460213</v>
      </c>
      <c r="AS56" s="16">
        <v>215691</v>
      </c>
    </row>
    <row r="57" spans="1:45" ht="16" x14ac:dyDescent="0.2">
      <c r="A57" s="15">
        <v>12354</v>
      </c>
      <c r="B57" s="15" t="s">
        <v>135</v>
      </c>
      <c r="C57" s="28">
        <v>1.7441207015146131E-2</v>
      </c>
      <c r="D57" s="55">
        <v>1.9533972027531892E-3</v>
      </c>
      <c r="E57" s="72">
        <v>2.1267078176349732E-2</v>
      </c>
      <c r="F57" s="66">
        <v>7.6202721718450052E-3</v>
      </c>
      <c r="G57" s="55">
        <v>3.2211946968300569E-3</v>
      </c>
      <c r="H57" s="66">
        <v>6.3951841678168246E-3</v>
      </c>
      <c r="I57" s="80">
        <v>8.092324430277881E-5</v>
      </c>
      <c r="J57" s="94">
        <v>9.9607522265131518E-2</v>
      </c>
      <c r="K57" s="28">
        <v>1.8504448530568759E-2</v>
      </c>
      <c r="L57" s="90">
        <v>0</v>
      </c>
      <c r="M57" s="31">
        <v>3.2634546132992853E-2</v>
      </c>
      <c r="N57" s="49">
        <v>6.9050006069243317E-2</v>
      </c>
      <c r="O57" s="28">
        <v>1.7389506053508249E-2</v>
      </c>
      <c r="P57" s="80">
        <v>7.8675376405479405E-5</v>
      </c>
      <c r="Q57" s="80">
        <v>1.357712209968844E-3</v>
      </c>
      <c r="R57" s="80">
        <v>3.7314607095170229E-4</v>
      </c>
      <c r="S57" s="80">
        <v>1.0609936475253221E-3</v>
      </c>
      <c r="T57" s="80">
        <v>5.866935211951464E-4</v>
      </c>
      <c r="U57" s="90">
        <v>0</v>
      </c>
      <c r="V57" s="80">
        <v>2.1354745024344411E-4</v>
      </c>
      <c r="W57" s="78">
        <v>3.3870873476507531E-2</v>
      </c>
      <c r="X57" s="79">
        <v>9.9108495591931061E-3</v>
      </c>
      <c r="Y57" s="106">
        <v>0.32915754406945008</v>
      </c>
      <c r="Z57" s="35">
        <v>1.7234403168594589E-2</v>
      </c>
      <c r="AA57" s="58">
        <v>5.5884243794760667E-2</v>
      </c>
      <c r="AB57" s="48">
        <v>8.9217876843813645E-3</v>
      </c>
      <c r="AC57" s="80">
        <v>6.2940301124383516E-5</v>
      </c>
      <c r="AD57" s="40">
        <v>1.2421718000476549E-2</v>
      </c>
      <c r="AE57" s="55">
        <v>2.647988383018707E-3</v>
      </c>
      <c r="AF57" s="50">
        <v>6.5102750041585555E-2</v>
      </c>
      <c r="AG57" s="55">
        <v>3.726964973722424E-3</v>
      </c>
      <c r="AH57" s="81">
        <v>1.368277189086152E-2</v>
      </c>
      <c r="AI57" s="59">
        <v>5.014993278874987E-3</v>
      </c>
      <c r="AJ57" s="80">
        <v>9.2162583789275876E-5</v>
      </c>
      <c r="AK57" s="59">
        <v>5.113899466356161E-3</v>
      </c>
      <c r="AL57" s="80">
        <v>8.3845472569268051E-4</v>
      </c>
      <c r="AM57" s="79">
        <v>9.744507334792948E-3</v>
      </c>
      <c r="AN57" s="55">
        <v>2.313056066321094E-3</v>
      </c>
      <c r="AO57" s="80">
        <v>9.0139502681706402E-4</v>
      </c>
      <c r="AP57" s="80">
        <v>1.9264227879855959E-3</v>
      </c>
      <c r="AQ57" s="80">
        <v>1.7982943178395291E-5</v>
      </c>
      <c r="AR57" s="16">
        <v>444866</v>
      </c>
      <c r="AS57" s="16">
        <v>214408</v>
      </c>
    </row>
    <row r="58" spans="1:45" ht="16" x14ac:dyDescent="0.2">
      <c r="A58" s="15">
        <v>12355</v>
      </c>
      <c r="B58" s="15" t="s">
        <v>136</v>
      </c>
      <c r="C58" s="81">
        <v>1.367980847026592E-2</v>
      </c>
      <c r="D58" s="55">
        <v>2.1996122226429701E-3</v>
      </c>
      <c r="E58" s="66">
        <v>5.9656463197362954E-3</v>
      </c>
      <c r="F58" s="31">
        <v>3.195128158968024E-2</v>
      </c>
      <c r="G58" s="59">
        <v>4.0226210355766064E-3</v>
      </c>
      <c r="H58" s="48">
        <v>7.937641096950547E-3</v>
      </c>
      <c r="I58" s="80">
        <v>1.034624751948716E-4</v>
      </c>
      <c r="J58" s="60">
        <v>5.681124512950398E-2</v>
      </c>
      <c r="K58" s="35">
        <v>1.625602410261822E-2</v>
      </c>
      <c r="L58" s="70">
        <v>3.0041364297582911E-2</v>
      </c>
      <c r="M58" s="90">
        <v>0</v>
      </c>
      <c r="N58" s="46">
        <v>7.4921316787614295E-2</v>
      </c>
      <c r="O58" s="72">
        <v>2.1565718329619031E-2</v>
      </c>
      <c r="P58" s="80">
        <v>8.8977728667589549E-5</v>
      </c>
      <c r="Q58" s="80">
        <v>1.7236848367465599E-3</v>
      </c>
      <c r="R58" s="80">
        <v>4.200576492911786E-4</v>
      </c>
      <c r="S58" s="80">
        <v>1.3491506765411249E-3</v>
      </c>
      <c r="T58" s="80">
        <v>6.7043683926276774E-4</v>
      </c>
      <c r="U58" s="90">
        <v>0</v>
      </c>
      <c r="V58" s="80">
        <v>2.5658693848328148E-4</v>
      </c>
      <c r="W58" s="71">
        <v>2.4361274409384459E-2</v>
      </c>
      <c r="X58" s="48">
        <v>8.6391166787717754E-3</v>
      </c>
      <c r="Y58" s="72">
        <v>2.26417280716457E-2</v>
      </c>
      <c r="Z58" s="107">
        <v>0.35642615779682868</v>
      </c>
      <c r="AA58" s="50">
        <v>6.5373799576631558E-2</v>
      </c>
      <c r="AB58" s="79">
        <v>1.107669259436295E-2</v>
      </c>
      <c r="AC58" s="80">
        <v>8.4839229659794686E-5</v>
      </c>
      <c r="AD58" s="66">
        <v>7.6789849089633679E-3</v>
      </c>
      <c r="AE58" s="55">
        <v>2.0464877593545602E-3</v>
      </c>
      <c r="AF58" s="59">
        <v>4.1736762493611189E-3</v>
      </c>
      <c r="AG58" s="49">
        <v>6.9137764424220982E-2</v>
      </c>
      <c r="AH58" s="40">
        <v>1.2241680065057201E-2</v>
      </c>
      <c r="AI58" s="59">
        <v>5.2910709814657326E-3</v>
      </c>
      <c r="AJ58" s="80">
        <v>7.2423732636410097E-5</v>
      </c>
      <c r="AK58" s="59">
        <v>5.1917470052786551E-3</v>
      </c>
      <c r="AL58" s="80">
        <v>1.3305274310060481E-3</v>
      </c>
      <c r="AM58" s="55">
        <v>2.2616897077598931E-3</v>
      </c>
      <c r="AN58" s="48">
        <v>8.5128924590340323E-3</v>
      </c>
      <c r="AO58" s="80">
        <v>1.214649458787792E-3</v>
      </c>
      <c r="AP58" s="55">
        <v>2.9548882915655318E-3</v>
      </c>
      <c r="AQ58" s="80">
        <v>3.5177241566256343E-5</v>
      </c>
      <c r="AR58" s="16">
        <v>483267</v>
      </c>
      <c r="AS58" s="16">
        <v>234166</v>
      </c>
    </row>
    <row r="59" spans="1:45" ht="16" x14ac:dyDescent="0.2">
      <c r="A59" s="15">
        <v>12356</v>
      </c>
      <c r="B59" s="15" t="s">
        <v>137</v>
      </c>
      <c r="C59" s="28">
        <v>1.8627815678120909E-2</v>
      </c>
      <c r="D59" s="66">
        <v>6.2740383018579657E-3</v>
      </c>
      <c r="E59" s="48">
        <v>8.125693332713348E-3</v>
      </c>
      <c r="F59" s="81">
        <v>1.3868314944101611E-2</v>
      </c>
      <c r="G59" s="79">
        <v>9.7548176244345395E-3</v>
      </c>
      <c r="H59" s="61">
        <v>4.5668621837240353E-2</v>
      </c>
      <c r="I59" s="80">
        <v>5.0318517878850284E-4</v>
      </c>
      <c r="J59" s="42">
        <v>9.2627589826027465E-2</v>
      </c>
      <c r="K59" s="64">
        <v>5.0011292604672478E-2</v>
      </c>
      <c r="L59" s="63">
        <v>5.1012680930776343E-2</v>
      </c>
      <c r="M59" s="53">
        <v>6.0128137849489498E-2</v>
      </c>
      <c r="N59" s="90">
        <v>0</v>
      </c>
      <c r="O59" s="58">
        <v>5.448183551324888E-2</v>
      </c>
      <c r="P59" s="80">
        <v>9.9806697178841637E-4</v>
      </c>
      <c r="Q59" s="55">
        <v>2.017722746627165E-3</v>
      </c>
      <c r="R59" s="80">
        <v>5.5466617067775556E-4</v>
      </c>
      <c r="S59" s="80">
        <v>8.8680160222132174E-4</v>
      </c>
      <c r="T59" s="55">
        <v>2.049275612623803E-3</v>
      </c>
      <c r="U59" s="90">
        <v>0</v>
      </c>
      <c r="V59" s="80">
        <v>2.291734477650607E-4</v>
      </c>
      <c r="W59" s="77">
        <v>2.6800007971250359E-2</v>
      </c>
      <c r="X59" s="82">
        <v>2.8500541380753419E-2</v>
      </c>
      <c r="Y59" s="31">
        <v>3.2648912920732548E-2</v>
      </c>
      <c r="Z59" s="97">
        <v>3.4889166406493907E-2</v>
      </c>
      <c r="AA59" s="108">
        <v>0.30144445699178302</v>
      </c>
      <c r="AB59" s="82">
        <v>2.7651935353159601E-2</v>
      </c>
      <c r="AC59" s="80">
        <v>7.0412711487236035E-4</v>
      </c>
      <c r="AD59" s="79">
        <v>9.8727257026325049E-3</v>
      </c>
      <c r="AE59" s="48">
        <v>9.3662191695285668E-3</v>
      </c>
      <c r="AF59" s="48">
        <v>7.8284321214818556E-3</v>
      </c>
      <c r="AG59" s="48">
        <v>7.8383961844281629E-3</v>
      </c>
      <c r="AH59" s="64">
        <v>4.8343972738323783E-2</v>
      </c>
      <c r="AI59" s="40">
        <v>1.2418543785413939E-2</v>
      </c>
      <c r="AJ59" s="80">
        <v>4.6997163563414619E-4</v>
      </c>
      <c r="AK59" s="59">
        <v>5.3839153453212078E-3</v>
      </c>
      <c r="AL59" s="80">
        <v>1.8632797709594059E-3</v>
      </c>
      <c r="AM59" s="55">
        <v>2.6554227751908119E-3</v>
      </c>
      <c r="AN59" s="59">
        <v>4.0537129419892246E-3</v>
      </c>
      <c r="AO59" s="55">
        <v>2.4013391700599841E-3</v>
      </c>
      <c r="AP59" s="48">
        <v>9.5356082396157865E-3</v>
      </c>
      <c r="AQ59" s="80">
        <v>9.4658597989916374E-5</v>
      </c>
      <c r="AR59" s="16">
        <v>602164</v>
      </c>
      <c r="AS59" s="16">
        <v>271543</v>
      </c>
    </row>
    <row r="60" spans="1:45" ht="16" x14ac:dyDescent="0.2">
      <c r="A60" s="15">
        <v>12357</v>
      </c>
      <c r="B60" s="15" t="s">
        <v>138</v>
      </c>
      <c r="C60" s="40">
        <v>1.204078744892725E-2</v>
      </c>
      <c r="D60" s="55">
        <v>3.665741019155597E-3</v>
      </c>
      <c r="E60" s="55">
        <v>3.334099793055875E-3</v>
      </c>
      <c r="F60" s="59">
        <v>5.4831349381820752E-3</v>
      </c>
      <c r="G60" s="47">
        <v>8.4515450059253233E-2</v>
      </c>
      <c r="H60" s="48">
        <v>9.5999080248332942E-3</v>
      </c>
      <c r="I60" s="80">
        <v>7.5172011249270395E-4</v>
      </c>
      <c r="J60" s="92">
        <v>7.2222615278490193E-2</v>
      </c>
      <c r="K60" s="64">
        <v>4.9794824628119641E-2</v>
      </c>
      <c r="L60" s="78">
        <v>3.4207687001432688E-2</v>
      </c>
      <c r="M60" s="61">
        <v>4.608486477881741E-2</v>
      </c>
      <c r="N60" s="102">
        <v>0.14506871606204791</v>
      </c>
      <c r="O60" s="90">
        <v>0</v>
      </c>
      <c r="P60" s="80">
        <v>1.52112775704406E-3</v>
      </c>
      <c r="Q60" s="59">
        <v>4.4528361957656051E-3</v>
      </c>
      <c r="R60" s="80">
        <v>9.6397049719652622E-4</v>
      </c>
      <c r="S60" s="55">
        <v>2.4939420202699119E-3</v>
      </c>
      <c r="T60" s="59">
        <v>4.3378672373843678E-3</v>
      </c>
      <c r="U60" s="90">
        <v>0</v>
      </c>
      <c r="V60" s="80">
        <v>1.8129720360118151E-4</v>
      </c>
      <c r="W60" s="70">
        <v>3.0537524099262432E-2</v>
      </c>
      <c r="X60" s="31">
        <v>3.2217839644834358E-2</v>
      </c>
      <c r="Y60" s="69">
        <v>3.7643490103825811E-2</v>
      </c>
      <c r="Z60" s="78">
        <v>3.2828059500857848E-2</v>
      </c>
      <c r="AA60" s="109">
        <v>0.1237685055804164</v>
      </c>
      <c r="AB60" s="110">
        <v>0.36462847338910798</v>
      </c>
      <c r="AC60" s="80">
        <v>1.2911898402815859E-3</v>
      </c>
      <c r="AD60" s="81">
        <v>1.4609901480446431E-2</v>
      </c>
      <c r="AE60" s="81">
        <v>1.450377628809452E-2</v>
      </c>
      <c r="AF60" s="79">
        <v>1.1333286166581181E-2</v>
      </c>
      <c r="AG60" s="79">
        <v>1.0311831190194029E-2</v>
      </c>
      <c r="AH60" s="67">
        <v>4.3453844385092949E-2</v>
      </c>
      <c r="AI60" s="98">
        <v>9.6268815112227388E-2</v>
      </c>
      <c r="AJ60" s="80">
        <v>9.3743919910854842E-4</v>
      </c>
      <c r="AK60" s="48">
        <v>7.7736703397774908E-3</v>
      </c>
      <c r="AL60" s="55">
        <v>2.042909952774289E-3</v>
      </c>
      <c r="AM60" s="55">
        <v>2.5558483824751929E-3</v>
      </c>
      <c r="AN60" s="55">
        <v>3.3783186232025052E-3</v>
      </c>
      <c r="AO60" s="82">
        <v>2.7663300139731499E-2</v>
      </c>
      <c r="AP60" s="59">
        <v>5.3593222137715123E-3</v>
      </c>
      <c r="AQ60" s="80">
        <v>3.2279746007039638E-4</v>
      </c>
      <c r="AR60" s="16">
        <v>226148</v>
      </c>
      <c r="AS60" s="16">
        <v>89797</v>
      </c>
    </row>
    <row r="61" spans="1:45" ht="16" x14ac:dyDescent="0.2">
      <c r="A61" s="15">
        <v>12358</v>
      </c>
      <c r="B61" s="15" t="s">
        <v>139</v>
      </c>
      <c r="C61" s="40">
        <v>1.201923076923077E-2</v>
      </c>
      <c r="D61" s="59">
        <v>4.0064102564102561E-3</v>
      </c>
      <c r="E61" s="80">
        <v>1.201923076923077E-3</v>
      </c>
      <c r="F61" s="80">
        <v>1.469017094017094E-3</v>
      </c>
      <c r="G61" s="79">
        <v>1.121794871794872E-2</v>
      </c>
      <c r="H61" s="40">
        <v>1.308760683760684E-2</v>
      </c>
      <c r="I61" s="111">
        <v>0.15731837606837609</v>
      </c>
      <c r="J61" s="53">
        <v>6.1164529914529912E-2</v>
      </c>
      <c r="K61" s="71">
        <v>2.4839743589743592E-2</v>
      </c>
      <c r="L61" s="59">
        <v>4.674145299145299E-3</v>
      </c>
      <c r="M61" s="59">
        <v>5.7425213675213679E-3</v>
      </c>
      <c r="N61" s="56">
        <v>8.0261752136752143E-2</v>
      </c>
      <c r="O61" s="61">
        <v>4.5940170940170937E-2</v>
      </c>
      <c r="P61" s="90">
        <v>0</v>
      </c>
      <c r="Q61" s="81">
        <v>1.375534188034188E-2</v>
      </c>
      <c r="R61" s="80">
        <v>9.3482905982905987E-4</v>
      </c>
      <c r="S61" s="55">
        <v>3.338675213675214E-3</v>
      </c>
      <c r="T61" s="72">
        <v>2.1501068376068379E-2</v>
      </c>
      <c r="U61" s="90">
        <v>0</v>
      </c>
      <c r="V61" s="80">
        <v>1.3354700854700859E-4</v>
      </c>
      <c r="W61" s="40">
        <v>1.348824786324786E-2</v>
      </c>
      <c r="X61" s="35">
        <v>1.629273504273504E-2</v>
      </c>
      <c r="Y61" s="55">
        <v>3.0715811965811969E-3</v>
      </c>
      <c r="Z61" s="55">
        <v>3.739316239316239E-3</v>
      </c>
      <c r="AA61" s="52">
        <v>5.9027777777777783E-2</v>
      </c>
      <c r="AB61" s="77">
        <v>2.590811965811966E-2</v>
      </c>
      <c r="AC61" s="112">
        <v>0.3263888888888889</v>
      </c>
      <c r="AD61" s="66">
        <v>7.612179487179487E-3</v>
      </c>
      <c r="AE61" s="79">
        <v>1.081730769230769E-2</v>
      </c>
      <c r="AF61" s="80">
        <v>1.736111111111111E-3</v>
      </c>
      <c r="AG61" s="80">
        <v>1.86965811965812E-3</v>
      </c>
      <c r="AH61" s="26">
        <v>2.1100427350427348E-2</v>
      </c>
      <c r="AI61" s="26">
        <v>1.9497863247863251E-2</v>
      </c>
      <c r="AJ61" s="113">
        <v>9.815705128205128E-2</v>
      </c>
      <c r="AK61" s="48">
        <v>7.879273504273504E-3</v>
      </c>
      <c r="AL61" s="80">
        <v>1.068376068376068E-3</v>
      </c>
      <c r="AM61" s="80">
        <v>6.6773504273504275E-4</v>
      </c>
      <c r="AN61" s="80">
        <v>1.068376068376068E-3</v>
      </c>
      <c r="AO61" s="66">
        <v>6.677350427350427E-3</v>
      </c>
      <c r="AP61" s="59">
        <v>4.941239316239316E-3</v>
      </c>
      <c r="AQ61" s="46">
        <v>7.4252136752136752E-2</v>
      </c>
      <c r="AR61" s="16">
        <v>7488</v>
      </c>
      <c r="AS61" s="16">
        <v>3043</v>
      </c>
    </row>
    <row r="62" spans="1:45" ht="16" x14ac:dyDescent="0.2">
      <c r="A62" s="15">
        <v>12359</v>
      </c>
      <c r="B62" s="15" t="s">
        <v>140</v>
      </c>
      <c r="C62" s="81">
        <v>1.399456652008566E-2</v>
      </c>
      <c r="D62" s="80">
        <v>1.800538159283191E-3</v>
      </c>
      <c r="E62" s="55">
        <v>2.3309707791127421E-3</v>
      </c>
      <c r="F62" s="55">
        <v>2.3371746694031458E-3</v>
      </c>
      <c r="G62" s="80">
        <v>1.2875892302720521E-3</v>
      </c>
      <c r="H62" s="55">
        <v>3.5458052959791461E-3</v>
      </c>
      <c r="I62" s="80">
        <v>1.0631211997647029E-4</v>
      </c>
      <c r="J62" s="80">
        <v>9.8839252126665402E-4</v>
      </c>
      <c r="K62" s="80">
        <v>1.6327511264290799E-4</v>
      </c>
      <c r="L62" s="80">
        <v>1.703249879729127E-4</v>
      </c>
      <c r="M62" s="80">
        <v>2.3490184599575539E-4</v>
      </c>
      <c r="N62" s="80">
        <v>3.4262394103822669E-4</v>
      </c>
      <c r="O62" s="80">
        <v>2.8396897829258789E-4</v>
      </c>
      <c r="P62" s="80">
        <v>2.9045486359619219E-5</v>
      </c>
      <c r="Q62" s="90">
        <v>0</v>
      </c>
      <c r="R62" s="55">
        <v>3.5325515303587371E-3</v>
      </c>
      <c r="S62" s="59">
        <v>4.101617466996714E-3</v>
      </c>
      <c r="T62" s="59">
        <v>5.06378445203575E-3</v>
      </c>
      <c r="U62" s="80">
        <v>1.6919700792011189E-6</v>
      </c>
      <c r="V62" s="80">
        <v>1.6327511264290799E-4</v>
      </c>
      <c r="W62" s="55">
        <v>2.7237898325006022E-3</v>
      </c>
      <c r="X62" s="80">
        <v>5.8852359254878942E-4</v>
      </c>
      <c r="Y62" s="80">
        <v>7.1626733352847386E-4</v>
      </c>
      <c r="Z62" s="80">
        <v>6.0939122352560323E-4</v>
      </c>
      <c r="AA62" s="80">
        <v>1.121494167497142E-3</v>
      </c>
      <c r="AB62" s="80">
        <v>3.214743150482127E-4</v>
      </c>
      <c r="AC62" s="80">
        <v>1.1279800528007459E-5</v>
      </c>
      <c r="AD62" s="80">
        <v>8.366792041649535E-4</v>
      </c>
      <c r="AE62" s="80">
        <v>1.9429456409492861E-4</v>
      </c>
      <c r="AF62" s="80">
        <v>2.0134443942493321E-4</v>
      </c>
      <c r="AG62" s="80">
        <v>2.4928359166896501E-4</v>
      </c>
      <c r="AH62" s="80">
        <v>3.1696239483700972E-4</v>
      </c>
      <c r="AI62" s="80">
        <v>9.4947720944502816E-4</v>
      </c>
      <c r="AJ62" s="80">
        <v>2.1713616016414369E-5</v>
      </c>
      <c r="AK62" s="26">
        <v>1.9370519451734011E-2</v>
      </c>
      <c r="AL62" s="55">
        <v>2.3368926743899459E-3</v>
      </c>
      <c r="AM62" s="55">
        <v>3.463462752124692E-3</v>
      </c>
      <c r="AN62" s="55">
        <v>3.7477137254304789E-3</v>
      </c>
      <c r="AO62" s="55">
        <v>2.0407979105297501E-3</v>
      </c>
      <c r="AP62" s="55">
        <v>3.4956101836295132E-3</v>
      </c>
      <c r="AQ62" s="80">
        <v>1.968325192137302E-4</v>
      </c>
      <c r="AR62" s="16">
        <v>3546162</v>
      </c>
      <c r="AS62" s="16">
        <v>3356988</v>
      </c>
    </row>
    <row r="63" spans="1:45" ht="16" x14ac:dyDescent="0.2">
      <c r="A63" s="15">
        <v>12360</v>
      </c>
      <c r="B63" s="15" t="s">
        <v>141</v>
      </c>
      <c r="C63" s="79">
        <v>9.8115396434691055E-3</v>
      </c>
      <c r="D63" s="80">
        <v>7.0340026293410946E-4</v>
      </c>
      <c r="E63" s="80">
        <v>9.0432847246677407E-4</v>
      </c>
      <c r="F63" s="80">
        <v>8.0280366071195861E-4</v>
      </c>
      <c r="G63" s="80">
        <v>5.9066226301532929E-4</v>
      </c>
      <c r="H63" s="80">
        <v>1.1195004615590701E-3</v>
      </c>
      <c r="I63" s="80">
        <v>5.2429231145024103E-5</v>
      </c>
      <c r="J63" s="80">
        <v>7.9007517685016093E-4</v>
      </c>
      <c r="K63" s="80">
        <v>5.5762881680256852E-5</v>
      </c>
      <c r="L63" s="80">
        <v>5.0307817168057808E-5</v>
      </c>
      <c r="M63" s="80">
        <v>6.1521005332022498E-5</v>
      </c>
      <c r="N63" s="80">
        <v>1.0122175261524879E-4</v>
      </c>
      <c r="O63" s="80">
        <v>6.6066892425521706E-5</v>
      </c>
      <c r="P63" s="80">
        <v>2.1214139769662931E-6</v>
      </c>
      <c r="Q63" s="55">
        <v>3.7964218413509649E-3</v>
      </c>
      <c r="R63" s="90">
        <v>0</v>
      </c>
      <c r="S63" s="48">
        <v>8.3268529187322665E-3</v>
      </c>
      <c r="T63" s="79">
        <v>1.05785823257122E-2</v>
      </c>
      <c r="U63" s="90">
        <v>0</v>
      </c>
      <c r="V63" s="80">
        <v>6.8491365542054612E-5</v>
      </c>
      <c r="W63" s="80">
        <v>7.9947001017672593E-4</v>
      </c>
      <c r="X63" s="80">
        <v>1.266787203388444E-4</v>
      </c>
      <c r="Y63" s="80">
        <v>1.891089030895667E-4</v>
      </c>
      <c r="Z63" s="80">
        <v>1.194053009892456E-4</v>
      </c>
      <c r="AA63" s="80">
        <v>2.7002569335385238E-4</v>
      </c>
      <c r="AB63" s="80">
        <v>8.485655907865173E-5</v>
      </c>
      <c r="AC63" s="80">
        <v>9.0917741869983995E-7</v>
      </c>
      <c r="AD63" s="80">
        <v>5.2338313403154117E-4</v>
      </c>
      <c r="AE63" s="80">
        <v>7.5461725752086711E-5</v>
      </c>
      <c r="AF63" s="80">
        <v>9.4251392405216735E-5</v>
      </c>
      <c r="AG63" s="80">
        <v>8.6977973055618019E-5</v>
      </c>
      <c r="AH63" s="80">
        <v>1.412255590380418E-4</v>
      </c>
      <c r="AI63" s="80">
        <v>3.0518055354357957E-4</v>
      </c>
      <c r="AJ63" s="80">
        <v>5.1520053726324274E-6</v>
      </c>
      <c r="AK63" s="66">
        <v>7.3603973226543376E-3</v>
      </c>
      <c r="AL63" s="80">
        <v>5.3247490821853956E-4</v>
      </c>
      <c r="AM63" s="80">
        <v>6.2308959094895693E-4</v>
      </c>
      <c r="AN63" s="80">
        <v>5.5399210712776912E-4</v>
      </c>
      <c r="AO63" s="80">
        <v>3.9427994057616392E-4</v>
      </c>
      <c r="AP63" s="80">
        <v>4.9004662867921367E-4</v>
      </c>
      <c r="AQ63" s="80">
        <v>3.0608973096227941E-5</v>
      </c>
      <c r="AR63" s="16">
        <v>3299686</v>
      </c>
      <c r="AS63" s="16">
        <v>3186446</v>
      </c>
    </row>
    <row r="64" spans="1:45" ht="16" x14ac:dyDescent="0.2">
      <c r="A64" s="15">
        <v>12361</v>
      </c>
      <c r="B64" s="15" t="s">
        <v>142</v>
      </c>
      <c r="C64" s="81">
        <v>1.446998189162836E-2</v>
      </c>
      <c r="D64" s="59">
        <v>5.6219529182337377E-3</v>
      </c>
      <c r="E64" s="35">
        <v>1.621860054789432E-2</v>
      </c>
      <c r="F64" s="81">
        <v>1.4343687607373361E-2</v>
      </c>
      <c r="G64" s="55">
        <v>2.7933324046988898E-3</v>
      </c>
      <c r="H64" s="48">
        <v>7.9667548869387563E-3</v>
      </c>
      <c r="I64" s="80">
        <v>1.170079398244881E-4</v>
      </c>
      <c r="J64" s="80">
        <v>7.9212517992292332E-4</v>
      </c>
      <c r="K64" s="80">
        <v>3.9002646608162698E-4</v>
      </c>
      <c r="L64" s="80">
        <v>4.383154571203046E-4</v>
      </c>
      <c r="M64" s="80">
        <v>6.0546965686957325E-4</v>
      </c>
      <c r="N64" s="80">
        <v>4.958907925894971E-4</v>
      </c>
      <c r="O64" s="80">
        <v>5.2374982588104194E-4</v>
      </c>
      <c r="P64" s="80">
        <v>2.321586107628732E-5</v>
      </c>
      <c r="Q64" s="40">
        <v>1.3506987974183961E-2</v>
      </c>
      <c r="R64" s="77">
        <v>2.5515159957282811E-2</v>
      </c>
      <c r="S64" s="90">
        <v>0</v>
      </c>
      <c r="T64" s="114">
        <v>0.13588893532061111</v>
      </c>
      <c r="U64" s="90">
        <v>0</v>
      </c>
      <c r="V64" s="80">
        <v>1.3558062868551801E-4</v>
      </c>
      <c r="W64" s="80">
        <v>1.9204160282304871E-3</v>
      </c>
      <c r="X64" s="80">
        <v>1.2007243348655799E-3</v>
      </c>
      <c r="Y64" s="80">
        <v>1.894414263825045E-3</v>
      </c>
      <c r="Z64" s="80">
        <v>1.44309792450202E-3</v>
      </c>
      <c r="AA64" s="80">
        <v>1.6186098342387521E-3</v>
      </c>
      <c r="AB64" s="80">
        <v>5.3767934252681431E-4</v>
      </c>
      <c r="AC64" s="80">
        <v>1.114361331661791E-5</v>
      </c>
      <c r="AD64" s="80">
        <v>1.0651437061800621E-3</v>
      </c>
      <c r="AE64" s="80">
        <v>5.9896921576821284E-4</v>
      </c>
      <c r="AF64" s="80">
        <v>7.6148024330222411E-4</v>
      </c>
      <c r="AG64" s="80">
        <v>8.2741328875888002E-4</v>
      </c>
      <c r="AH64" s="80">
        <v>6.5004411013604494E-4</v>
      </c>
      <c r="AI64" s="80">
        <v>1.143148999396388E-3</v>
      </c>
      <c r="AJ64" s="80">
        <v>1.5786785531875381E-5</v>
      </c>
      <c r="AK64" s="40">
        <v>1.2433486558016439E-2</v>
      </c>
      <c r="AL64" s="55">
        <v>2.104285647954683E-3</v>
      </c>
      <c r="AM64" s="48">
        <v>7.9184658959000793E-3</v>
      </c>
      <c r="AN64" s="81">
        <v>1.4404977480614759E-2</v>
      </c>
      <c r="AO64" s="55">
        <v>2.7719738125087062E-3</v>
      </c>
      <c r="AP64" s="59">
        <v>4.9719088080976926E-3</v>
      </c>
      <c r="AQ64" s="80">
        <v>1.2629428425500299E-4</v>
      </c>
      <c r="AR64" s="16">
        <v>1076850</v>
      </c>
      <c r="AS64" s="16">
        <v>859217</v>
      </c>
    </row>
    <row r="65" spans="1:45" ht="16" x14ac:dyDescent="0.2">
      <c r="A65" s="15">
        <v>12362</v>
      </c>
      <c r="B65" s="15" t="s">
        <v>143</v>
      </c>
      <c r="C65" s="35">
        <v>1.6336890159763411E-2</v>
      </c>
      <c r="D65" s="55">
        <v>3.5698833600703648E-3</v>
      </c>
      <c r="E65" s="59">
        <v>5.0085196468219132E-3</v>
      </c>
      <c r="F65" s="59">
        <v>4.4476651538432766E-3</v>
      </c>
      <c r="G65" s="59">
        <v>4.286530767765289E-3</v>
      </c>
      <c r="H65" s="26">
        <v>2.110771433098961E-2</v>
      </c>
      <c r="I65" s="80">
        <v>6.0803749000699729E-4</v>
      </c>
      <c r="J65" s="80">
        <v>8.4217198469490402E-4</v>
      </c>
      <c r="K65" s="80">
        <v>1.9852468560989809E-4</v>
      </c>
      <c r="L65" s="80">
        <v>2.3235400423400631E-4</v>
      </c>
      <c r="M65" s="80">
        <v>2.8843945353186992E-4</v>
      </c>
      <c r="N65" s="80">
        <v>1.098562610056566E-3</v>
      </c>
      <c r="O65" s="80">
        <v>8.7333056763816159E-4</v>
      </c>
      <c r="P65" s="80">
        <v>1.4332948153898469E-4</v>
      </c>
      <c r="Q65" s="35">
        <v>1.5986133540345018E-2</v>
      </c>
      <c r="R65" s="31">
        <v>3.1074899891924228E-2</v>
      </c>
      <c r="S65" s="36">
        <v>0.13027136455007901</v>
      </c>
      <c r="T65" s="90">
        <v>0</v>
      </c>
      <c r="U65" s="90">
        <v>0</v>
      </c>
      <c r="V65" s="80">
        <v>1.451099719928852E-4</v>
      </c>
      <c r="W65" s="80">
        <v>1.8606125243259509E-3</v>
      </c>
      <c r="X65" s="80">
        <v>6.7391563680131326E-4</v>
      </c>
      <c r="Y65" s="80">
        <v>9.3564773352467672E-4</v>
      </c>
      <c r="Z65" s="80">
        <v>6.8014735338996484E-4</v>
      </c>
      <c r="AA65" s="55">
        <v>2.9333580228009608E-3</v>
      </c>
      <c r="AB65" s="80">
        <v>7.0418397451762062E-4</v>
      </c>
      <c r="AC65" s="80">
        <v>4.8963487482261872E-5</v>
      </c>
      <c r="AD65" s="80">
        <v>9.5523312851758144E-4</v>
      </c>
      <c r="AE65" s="80">
        <v>3.1603705556732659E-4</v>
      </c>
      <c r="AF65" s="80">
        <v>3.7746397622689151E-4</v>
      </c>
      <c r="AG65" s="80">
        <v>4.0150059735454728E-4</v>
      </c>
      <c r="AH65" s="80">
        <v>1.288184843396962E-3</v>
      </c>
      <c r="AI65" s="80">
        <v>1.19470909456719E-3</v>
      </c>
      <c r="AJ65" s="80">
        <v>7.7451334744668766E-5</v>
      </c>
      <c r="AK65" s="79">
        <v>1.131590707976419E-2</v>
      </c>
      <c r="AL65" s="55">
        <v>3.1941998742973741E-3</v>
      </c>
      <c r="AM65" s="55">
        <v>3.7755300074958651E-3</v>
      </c>
      <c r="AN65" s="59">
        <v>3.9669327312901624E-3</v>
      </c>
      <c r="AO65" s="55">
        <v>3.737249462737006E-3</v>
      </c>
      <c r="AP65" s="79">
        <v>1.133994370089185E-2</v>
      </c>
      <c r="AQ65" s="80">
        <v>5.3503738139707964E-4</v>
      </c>
      <c r="AR65" s="16">
        <v>1123286</v>
      </c>
      <c r="AS65" s="16">
        <v>899139</v>
      </c>
    </row>
    <row r="66" spans="1:45" ht="16" x14ac:dyDescent="0.2">
      <c r="A66" s="15">
        <v>12363</v>
      </c>
      <c r="B66" s="15" t="s">
        <v>144</v>
      </c>
      <c r="C66" s="90">
        <v>0</v>
      </c>
      <c r="D66" s="90">
        <v>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80">
        <v>1.1449900958356711E-5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90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0</v>
      </c>
      <c r="AG66" s="90">
        <v>0</v>
      </c>
      <c r="AH66" s="90">
        <v>0</v>
      </c>
      <c r="AI66" s="90">
        <v>0</v>
      </c>
      <c r="AJ66" s="90">
        <v>0</v>
      </c>
      <c r="AK66" s="80">
        <v>1.9083168263927851E-6</v>
      </c>
      <c r="AL66" s="90">
        <v>0</v>
      </c>
      <c r="AM66" s="90">
        <v>0</v>
      </c>
      <c r="AN66" s="90">
        <v>0</v>
      </c>
      <c r="AO66" s="90">
        <v>0</v>
      </c>
      <c r="AP66" s="90">
        <v>0</v>
      </c>
      <c r="AQ66" s="90">
        <v>0</v>
      </c>
      <c r="AR66" s="16">
        <v>524022</v>
      </c>
      <c r="AS66" s="16">
        <v>524015</v>
      </c>
    </row>
    <row r="67" spans="1:45" ht="16" x14ac:dyDescent="0.2">
      <c r="A67" s="15">
        <v>12364</v>
      </c>
      <c r="B67" s="15" t="s">
        <v>145</v>
      </c>
      <c r="C67" s="80">
        <v>4.5181276360248263E-4</v>
      </c>
      <c r="D67" s="80">
        <v>6.1610831400338536E-5</v>
      </c>
      <c r="E67" s="80">
        <v>8.6471342316264615E-5</v>
      </c>
      <c r="F67" s="80">
        <v>8.8633125874171224E-5</v>
      </c>
      <c r="G67" s="80">
        <v>3.0264969810692609E-5</v>
      </c>
      <c r="H67" s="80">
        <v>8.539045053731131E-5</v>
      </c>
      <c r="I67" s="80">
        <v>2.1617835579066151E-6</v>
      </c>
      <c r="J67" s="80">
        <v>4.1938601023388329E-4</v>
      </c>
      <c r="K67" s="80">
        <v>8.4309558758357991E-5</v>
      </c>
      <c r="L67" s="80">
        <v>1.026847190005642E-4</v>
      </c>
      <c r="M67" s="80">
        <v>1.3403058059021009E-4</v>
      </c>
      <c r="N67" s="80">
        <v>1.4916306549555639E-4</v>
      </c>
      <c r="O67" s="80">
        <v>4.4316562937085612E-5</v>
      </c>
      <c r="P67" s="80">
        <v>1.080891778953308E-6</v>
      </c>
      <c r="Q67" s="80">
        <v>6.2583634001396517E-4</v>
      </c>
      <c r="R67" s="80">
        <v>2.4428154204344751E-4</v>
      </c>
      <c r="S67" s="80">
        <v>1.5781019972718291E-4</v>
      </c>
      <c r="T67" s="80">
        <v>1.7618535996938921E-4</v>
      </c>
      <c r="U67" s="90">
        <v>0</v>
      </c>
      <c r="V67" s="90">
        <v>0</v>
      </c>
      <c r="W67" s="55">
        <v>2.2233943893069539E-3</v>
      </c>
      <c r="X67" s="80">
        <v>3.8912104042319081E-4</v>
      </c>
      <c r="Y67" s="80">
        <v>6.4096882491931147E-4</v>
      </c>
      <c r="Z67" s="80">
        <v>5.5774015793990674E-4</v>
      </c>
      <c r="AA67" s="80">
        <v>7.9661724108858769E-4</v>
      </c>
      <c r="AB67" s="80">
        <v>1.923987366536888E-4</v>
      </c>
      <c r="AC67" s="80">
        <v>9.7280260105797686E-6</v>
      </c>
      <c r="AD67" s="80">
        <v>1.207356117090845E-3</v>
      </c>
      <c r="AE67" s="80">
        <v>2.6265670228565368E-4</v>
      </c>
      <c r="AF67" s="80">
        <v>3.8912104042319081E-4</v>
      </c>
      <c r="AG67" s="80">
        <v>3.4372358570715182E-4</v>
      </c>
      <c r="AH67" s="80">
        <v>5.4693124015037361E-4</v>
      </c>
      <c r="AI67" s="80">
        <v>3.1237772411750589E-4</v>
      </c>
      <c r="AJ67" s="80">
        <v>1.297070134743969E-5</v>
      </c>
      <c r="AK67" s="55">
        <v>3.61774478415672E-3</v>
      </c>
      <c r="AL67" s="80">
        <v>3.7398855551784452E-4</v>
      </c>
      <c r="AM67" s="80">
        <v>4.8315862519212851E-4</v>
      </c>
      <c r="AN67" s="80">
        <v>6.3340258246663832E-4</v>
      </c>
      <c r="AO67" s="80">
        <v>3.1345861589645918E-4</v>
      </c>
      <c r="AP67" s="80">
        <v>6.3880704136140478E-4</v>
      </c>
      <c r="AQ67" s="80">
        <v>2.8103186252785999E-5</v>
      </c>
      <c r="AR67" s="16">
        <v>925162</v>
      </c>
      <c r="AS67" s="16">
        <v>914572</v>
      </c>
    </row>
    <row r="68" spans="1:45" ht="16" x14ac:dyDescent="0.2">
      <c r="A68" s="15">
        <v>12365</v>
      </c>
      <c r="B68" s="15" t="s">
        <v>146</v>
      </c>
      <c r="C68" s="77">
        <v>2.577812758603586E-2</v>
      </c>
      <c r="D68" s="80">
        <v>1.3714963700866951E-3</v>
      </c>
      <c r="E68" s="55">
        <v>2.0626287307442298E-3</v>
      </c>
      <c r="F68" s="80">
        <v>1.782977912480062E-3</v>
      </c>
      <c r="G68" s="80">
        <v>1.0814035142677389E-3</v>
      </c>
      <c r="H68" s="80">
        <v>1.5118112497291599E-3</v>
      </c>
      <c r="I68" s="80">
        <v>4.633654164937204E-5</v>
      </c>
      <c r="J68" s="115">
        <v>0.1187432616226404</v>
      </c>
      <c r="K68" s="59">
        <v>5.5943216199777074E-3</v>
      </c>
      <c r="L68" s="59">
        <v>4.9168944336108302E-3</v>
      </c>
      <c r="M68" s="55">
        <v>3.8416908791412468E-3</v>
      </c>
      <c r="N68" s="59">
        <v>5.266050064349056E-3</v>
      </c>
      <c r="O68" s="55">
        <v>2.2535222297927E-3</v>
      </c>
      <c r="P68" s="80">
        <v>3.2957681032299832E-5</v>
      </c>
      <c r="Q68" s="55">
        <v>3.1518637731780602E-3</v>
      </c>
      <c r="R68" s="80">
        <v>8.6081547092284121E-4</v>
      </c>
      <c r="S68" s="80">
        <v>6.7481667697817877E-4</v>
      </c>
      <c r="T68" s="80">
        <v>6.8199557779709556E-4</v>
      </c>
      <c r="U68" s="90">
        <v>0</v>
      </c>
      <c r="V68" s="80">
        <v>6.7122722656872032E-4</v>
      </c>
      <c r="W68" s="90">
        <v>0</v>
      </c>
      <c r="X68" s="71">
        <v>2.3676014900787589E-2</v>
      </c>
      <c r="Y68" s="93">
        <v>4.040122224049579E-2</v>
      </c>
      <c r="Z68" s="28">
        <v>1.7903526015031309E-2</v>
      </c>
      <c r="AA68" s="52">
        <v>5.8042392061963051E-2</v>
      </c>
      <c r="AB68" s="66">
        <v>7.5264248812870853E-3</v>
      </c>
      <c r="AC68" s="80">
        <v>2.4865101927339079E-4</v>
      </c>
      <c r="AD68" s="116">
        <v>0.21853585665170841</v>
      </c>
      <c r="AE68" s="28">
        <v>1.7714590398024369E-2</v>
      </c>
      <c r="AF68" s="71">
        <v>2.4668987409513218E-2</v>
      </c>
      <c r="AG68" s="40">
        <v>1.185595470244109E-2</v>
      </c>
      <c r="AH68" s="93">
        <v>3.8769980186233739E-2</v>
      </c>
      <c r="AI68" s="70">
        <v>3.0525338909381389E-2</v>
      </c>
      <c r="AJ68" s="80">
        <v>1.6126421748675821E-3</v>
      </c>
      <c r="AK68" s="31">
        <v>3.2673135508931861E-2</v>
      </c>
      <c r="AL68" s="55">
        <v>3.27912610587704E-3</v>
      </c>
      <c r="AM68" s="59">
        <v>5.1655454528842211E-3</v>
      </c>
      <c r="AN68" s="59">
        <v>5.0226200638530593E-3</v>
      </c>
      <c r="AO68" s="55">
        <v>2.3076902996081619E-3</v>
      </c>
      <c r="AP68" s="59">
        <v>5.0960406404101629E-3</v>
      </c>
      <c r="AQ68" s="80">
        <v>1.605463274048665E-4</v>
      </c>
      <c r="AR68" s="16">
        <v>3064536</v>
      </c>
      <c r="AS68" s="16">
        <v>1632105</v>
      </c>
    </row>
    <row r="69" spans="1:45" ht="16" x14ac:dyDescent="0.2">
      <c r="A69" s="15">
        <v>12366</v>
      </c>
      <c r="B69" s="15" t="s">
        <v>147</v>
      </c>
      <c r="C69" s="48">
        <v>8.7915786617336067E-3</v>
      </c>
      <c r="D69" s="71">
        <v>2.409302192089275E-2</v>
      </c>
      <c r="E69" s="55">
        <v>3.052722075746645E-3</v>
      </c>
      <c r="F69" s="55">
        <v>2.2934553030609412E-3</v>
      </c>
      <c r="G69" s="55">
        <v>2.0886359159275119E-3</v>
      </c>
      <c r="H69" s="55">
        <v>3.2523231345454639E-3</v>
      </c>
      <c r="I69" s="80">
        <v>1.108894771104551E-4</v>
      </c>
      <c r="J69" s="35">
        <v>1.7350941712577089E-2</v>
      </c>
      <c r="K69" s="117">
        <v>0.21162408728175969</v>
      </c>
      <c r="L69" s="59">
        <v>5.7519024068234861E-3</v>
      </c>
      <c r="M69" s="59">
        <v>5.4466301992488206E-3</v>
      </c>
      <c r="N69" s="72">
        <v>2.2389237719642699E-2</v>
      </c>
      <c r="O69" s="48">
        <v>9.5051850614914762E-3</v>
      </c>
      <c r="P69" s="80">
        <v>1.591590142055943E-4</v>
      </c>
      <c r="Q69" s="55">
        <v>2.7226628085825848E-3</v>
      </c>
      <c r="R69" s="80">
        <v>5.4531531096670832E-4</v>
      </c>
      <c r="S69" s="80">
        <v>1.686824634162569E-3</v>
      </c>
      <c r="T69" s="80">
        <v>9.8756863732487612E-4</v>
      </c>
      <c r="U69" s="90">
        <v>0</v>
      </c>
      <c r="V69" s="80">
        <v>4.6964955011486852E-4</v>
      </c>
      <c r="W69" s="98">
        <v>9.4655257661484429E-2</v>
      </c>
      <c r="X69" s="90">
        <v>0</v>
      </c>
      <c r="Y69" s="68">
        <v>4.1543111871827423E-2</v>
      </c>
      <c r="Z69" s="71">
        <v>2.33102726707013E-2</v>
      </c>
      <c r="AA69" s="118">
        <v>0.1393332802803286</v>
      </c>
      <c r="AB69" s="78">
        <v>3.3013754208907953E-2</v>
      </c>
      <c r="AC69" s="80">
        <v>7.6709426518761846E-4</v>
      </c>
      <c r="AD69" s="43">
        <v>8.5426644001727267E-2</v>
      </c>
      <c r="AE69" s="119">
        <v>0.39084366018767719</v>
      </c>
      <c r="AF69" s="26">
        <v>2.1208590933937271E-2</v>
      </c>
      <c r="AG69" s="40">
        <v>1.2663578286013969E-2</v>
      </c>
      <c r="AH69" s="96">
        <v>9.0299258084169026E-2</v>
      </c>
      <c r="AI69" s="97">
        <v>3.6258249850951503E-2</v>
      </c>
      <c r="AJ69" s="80">
        <v>1.0984581144353311E-3</v>
      </c>
      <c r="AK69" s="70">
        <v>2.9115662942954541E-2</v>
      </c>
      <c r="AL69" s="55">
        <v>3.0057571207351579E-3</v>
      </c>
      <c r="AM69" s="59">
        <v>5.578392989697715E-3</v>
      </c>
      <c r="AN69" s="66">
        <v>6.5933578507792918E-3</v>
      </c>
      <c r="AO69" s="55">
        <v>3.8472125646909642E-3</v>
      </c>
      <c r="AP69" s="66">
        <v>7.4609049364081463E-3</v>
      </c>
      <c r="AQ69" s="80">
        <v>2.283018646391722E-4</v>
      </c>
      <c r="AR69" s="16">
        <v>766529</v>
      </c>
      <c r="AS69" s="16">
        <v>229614</v>
      </c>
    </row>
    <row r="70" spans="1:45" ht="16" x14ac:dyDescent="0.2">
      <c r="A70" s="15">
        <v>12367</v>
      </c>
      <c r="B70" s="15" t="s">
        <v>148</v>
      </c>
      <c r="C70" s="79">
        <v>1.034368776316141E-2</v>
      </c>
      <c r="D70" s="80">
        <v>1.183161721173439E-3</v>
      </c>
      <c r="E70" s="79">
        <v>1.095690621164507E-2</v>
      </c>
      <c r="F70" s="55">
        <v>3.8570151361832952E-3</v>
      </c>
      <c r="G70" s="55">
        <v>1.9317301875656609E-3</v>
      </c>
      <c r="H70" s="55">
        <v>3.10660517294878E-3</v>
      </c>
      <c r="I70" s="80">
        <v>4.1433678951599018E-5</v>
      </c>
      <c r="J70" s="26">
        <v>2.088073269476361E-2</v>
      </c>
      <c r="K70" s="66">
        <v>7.6910115618379236E-3</v>
      </c>
      <c r="L70" s="39">
        <v>0.13482611205692441</v>
      </c>
      <c r="M70" s="79">
        <v>1.007482922418659E-2</v>
      </c>
      <c r="N70" s="28">
        <v>1.8101913959743039E-2</v>
      </c>
      <c r="O70" s="48">
        <v>7.8383313092213868E-3</v>
      </c>
      <c r="P70" s="80">
        <v>2.117721368637283E-5</v>
      </c>
      <c r="Q70" s="55">
        <v>2.3387009897124782E-3</v>
      </c>
      <c r="R70" s="80">
        <v>5.7454701479550641E-4</v>
      </c>
      <c r="S70" s="80">
        <v>1.878326779139156E-3</v>
      </c>
      <c r="T70" s="80">
        <v>9.6770659062512371E-4</v>
      </c>
      <c r="U70" s="90">
        <v>0</v>
      </c>
      <c r="V70" s="80">
        <v>5.4600381373996038E-4</v>
      </c>
      <c r="W70" s="120">
        <v>0.1139987827705872</v>
      </c>
      <c r="X70" s="70">
        <v>2.932031272299376E-2</v>
      </c>
      <c r="Y70" s="90">
        <v>0</v>
      </c>
      <c r="Z70" s="93">
        <v>3.9767124309323588E-2</v>
      </c>
      <c r="AA70" s="121">
        <v>0.1260495381065545</v>
      </c>
      <c r="AB70" s="77">
        <v>2.521377476467972E-2</v>
      </c>
      <c r="AC70" s="80">
        <v>1.2245954001250379E-4</v>
      </c>
      <c r="AD70" s="96">
        <v>9.0592437156618383E-2</v>
      </c>
      <c r="AE70" s="81">
        <v>1.5351638425778011E-2</v>
      </c>
      <c r="AF70" s="122">
        <v>0.36176573766220133</v>
      </c>
      <c r="AG70" s="26">
        <v>2.034301561681397E-2</v>
      </c>
      <c r="AH70" s="100">
        <v>7.9001135282803267E-2</v>
      </c>
      <c r="AI70" s="70">
        <v>2.9710710053559939E-2</v>
      </c>
      <c r="AJ70" s="80">
        <v>2.8174901687087333E-4</v>
      </c>
      <c r="AK70" s="71">
        <v>2.413465761509585E-2</v>
      </c>
      <c r="AL70" s="55">
        <v>2.9694136581979291E-3</v>
      </c>
      <c r="AM70" s="71">
        <v>2.3700985108735789E-2</v>
      </c>
      <c r="AN70" s="66">
        <v>6.6063699217271763E-3</v>
      </c>
      <c r="AO70" s="55">
        <v>2.920613991877158E-3</v>
      </c>
      <c r="AP70" s="66">
        <v>6.243595043795399E-3</v>
      </c>
      <c r="AQ70" s="80">
        <v>6.5373137901411779E-5</v>
      </c>
      <c r="AR70" s="16">
        <v>1086073</v>
      </c>
      <c r="AS70" s="16">
        <v>375840</v>
      </c>
    </row>
    <row r="71" spans="1:45" ht="16" x14ac:dyDescent="0.2">
      <c r="A71" s="15">
        <v>12368</v>
      </c>
      <c r="B71" s="15" t="s">
        <v>149</v>
      </c>
      <c r="C71" s="48">
        <v>9.2735970771858859E-3</v>
      </c>
      <c r="D71" s="80">
        <v>1.67896710902102E-3</v>
      </c>
      <c r="E71" s="59">
        <v>4.1062129771774966E-3</v>
      </c>
      <c r="F71" s="26">
        <v>2.0544379454555381E-2</v>
      </c>
      <c r="G71" s="55">
        <v>2.8679580910636608E-3</v>
      </c>
      <c r="H71" s="59">
        <v>5.1607268156744429E-3</v>
      </c>
      <c r="I71" s="80">
        <v>5.1926817804773808E-5</v>
      </c>
      <c r="J71" s="40">
        <v>1.3040288553332171E-2</v>
      </c>
      <c r="K71" s="66">
        <v>6.6772561869471959E-3</v>
      </c>
      <c r="L71" s="79">
        <v>1.0208279797671809E-2</v>
      </c>
      <c r="M71" s="123">
        <v>0.22934211384755079</v>
      </c>
      <c r="N71" s="82">
        <v>2.7972577314371611E-2</v>
      </c>
      <c r="O71" s="79">
        <v>9.8847357790420708E-3</v>
      </c>
      <c r="P71" s="80">
        <v>3.7280792270094008E-5</v>
      </c>
      <c r="Q71" s="55">
        <v>2.8772782891311839E-3</v>
      </c>
      <c r="R71" s="80">
        <v>5.2459400551489439E-4</v>
      </c>
      <c r="S71" s="55">
        <v>2.0690839709902181E-3</v>
      </c>
      <c r="T71" s="80">
        <v>1.0172330462268511E-3</v>
      </c>
      <c r="U71" s="90">
        <v>0</v>
      </c>
      <c r="V71" s="80">
        <v>6.8703174326316114E-4</v>
      </c>
      <c r="W71" s="92">
        <v>7.3051712453249221E-2</v>
      </c>
      <c r="X71" s="71">
        <v>2.3790471295787138E-2</v>
      </c>
      <c r="Y71" s="60">
        <v>5.7505622076620022E-2</v>
      </c>
      <c r="Z71" s="90">
        <v>0</v>
      </c>
      <c r="AA71" s="118">
        <v>0.13920647833653099</v>
      </c>
      <c r="AB71" s="70">
        <v>2.9903189771215768E-2</v>
      </c>
      <c r="AC71" s="80">
        <v>1.5711191028111051E-4</v>
      </c>
      <c r="AD71" s="52">
        <v>5.9224532891644713E-2</v>
      </c>
      <c r="AE71" s="79">
        <v>1.0503863222098991E-2</v>
      </c>
      <c r="AF71" s="77">
        <v>2.6561233035575199E-2</v>
      </c>
      <c r="AG71" s="110">
        <v>0.36312157399504957</v>
      </c>
      <c r="AH71" s="56">
        <v>8.0116422588432032E-2</v>
      </c>
      <c r="AI71" s="82">
        <v>2.831742464286998E-2</v>
      </c>
      <c r="AJ71" s="80">
        <v>2.5297680468992372E-4</v>
      </c>
      <c r="AK71" s="26">
        <v>2.1183478750614139E-2</v>
      </c>
      <c r="AL71" s="55">
        <v>3.6788153229382059E-3</v>
      </c>
      <c r="AM71" s="66">
        <v>6.4815320275292019E-3</v>
      </c>
      <c r="AN71" s="28">
        <v>1.794404419371632E-2</v>
      </c>
      <c r="AO71" s="55">
        <v>3.3339679944398362E-3</v>
      </c>
      <c r="AP71" s="66">
        <v>7.5959614250316557E-3</v>
      </c>
      <c r="AQ71" s="80">
        <v>7.3230127673398955E-5</v>
      </c>
      <c r="AR71" s="16">
        <v>751057</v>
      </c>
      <c r="AS71" s="16">
        <v>224443</v>
      </c>
    </row>
    <row r="72" spans="1:45" ht="16" x14ac:dyDescent="0.2">
      <c r="A72" s="15">
        <v>12369</v>
      </c>
      <c r="B72" s="15" t="s">
        <v>150</v>
      </c>
      <c r="C72" s="79">
        <v>1.0929640260347781E-2</v>
      </c>
      <c r="D72" s="55">
        <v>3.836202664695385E-3</v>
      </c>
      <c r="E72" s="59">
        <v>4.7761228508890977E-3</v>
      </c>
      <c r="F72" s="66">
        <v>7.2573100090671258E-3</v>
      </c>
      <c r="G72" s="59">
        <v>5.2114315085502417E-3</v>
      </c>
      <c r="H72" s="26">
        <v>1.9482769573729589E-2</v>
      </c>
      <c r="I72" s="80">
        <v>1.8913908508659969E-4</v>
      </c>
      <c r="J72" s="71">
        <v>2.359185229248122E-2</v>
      </c>
      <c r="K72" s="72">
        <v>2.1838345278453158E-2</v>
      </c>
      <c r="L72" s="28">
        <v>1.7947277840984561E-2</v>
      </c>
      <c r="M72" s="72">
        <v>2.28071416608433E-2</v>
      </c>
      <c r="N72" s="36">
        <v>0.13103945643448281</v>
      </c>
      <c r="O72" s="26">
        <v>2.0206118288450099E-2</v>
      </c>
      <c r="P72" s="80">
        <v>3.1908196797052321E-4</v>
      </c>
      <c r="Q72" s="55">
        <v>2.871015806829798E-3</v>
      </c>
      <c r="R72" s="80">
        <v>6.4321727027542115E-4</v>
      </c>
      <c r="S72" s="80">
        <v>1.2582802492593251E-3</v>
      </c>
      <c r="T72" s="55">
        <v>2.3786766616807099E-3</v>
      </c>
      <c r="U72" s="90">
        <v>0</v>
      </c>
      <c r="V72" s="80">
        <v>5.3204391491917552E-4</v>
      </c>
      <c r="W72" s="124">
        <v>0.12840739115117841</v>
      </c>
      <c r="X72" s="45">
        <v>7.7101609559175985E-2</v>
      </c>
      <c r="Y72" s="94">
        <v>9.8828059577367997E-2</v>
      </c>
      <c r="Z72" s="45">
        <v>7.5476601618222033E-2</v>
      </c>
      <c r="AA72" s="90">
        <v>0</v>
      </c>
      <c r="AB72" s="51">
        <v>6.1802278909403832E-2</v>
      </c>
      <c r="AC72" s="80">
        <v>1.5585926897021709E-3</v>
      </c>
      <c r="AD72" s="94">
        <v>9.8955836745537179E-2</v>
      </c>
      <c r="AE72" s="61">
        <v>4.6212742487857561E-2</v>
      </c>
      <c r="AF72" s="60">
        <v>5.6694079802255812E-2</v>
      </c>
      <c r="AG72" s="68">
        <v>4.0666347103428757E-2</v>
      </c>
      <c r="AH72" s="125">
        <v>0.34531021697573822</v>
      </c>
      <c r="AI72" s="53">
        <v>6.1566216005498033E-2</v>
      </c>
      <c r="AJ72" s="55">
        <v>2.059594693710187E-3</v>
      </c>
      <c r="AK72" s="31">
        <v>3.129602143768806E-2</v>
      </c>
      <c r="AL72" s="66">
        <v>6.0466754835319051E-3</v>
      </c>
      <c r="AM72" s="48">
        <v>9.0129827378099131E-3</v>
      </c>
      <c r="AN72" s="79">
        <v>1.0536202087171461E-2</v>
      </c>
      <c r="AO72" s="66">
        <v>6.6112051191720613E-3</v>
      </c>
      <c r="AP72" s="72">
        <v>2.1704070966139771E-2</v>
      </c>
      <c r="AQ72" s="80">
        <v>3.4434863964239723E-4</v>
      </c>
      <c r="AR72" s="16">
        <v>1385224</v>
      </c>
      <c r="AS72" s="16">
        <v>408576</v>
      </c>
    </row>
    <row r="73" spans="1:45" ht="16" x14ac:dyDescent="0.2">
      <c r="A73" s="15">
        <v>12370</v>
      </c>
      <c r="B73" s="15" t="s">
        <v>151</v>
      </c>
      <c r="C73" s="59">
        <v>5.3392361555275004E-3</v>
      </c>
      <c r="D73" s="55">
        <v>1.9438156628717299E-3</v>
      </c>
      <c r="E73" s="80">
        <v>1.757498567861135E-3</v>
      </c>
      <c r="F73" s="55">
        <v>3.045033119949277E-3</v>
      </c>
      <c r="G73" s="61">
        <v>4.4874611375910027E-2</v>
      </c>
      <c r="H73" s="59">
        <v>4.7635997575096924E-3</v>
      </c>
      <c r="I73" s="80">
        <v>3.36483111884806E-4</v>
      </c>
      <c r="J73" s="40">
        <v>1.339814572777682E-2</v>
      </c>
      <c r="K73" s="35">
        <v>1.6910362011334751E-2</v>
      </c>
      <c r="L73" s="79">
        <v>1.10372022402545E-2</v>
      </c>
      <c r="M73" s="81">
        <v>1.488590163569724E-2</v>
      </c>
      <c r="N73" s="61">
        <v>4.6303969388379378E-2</v>
      </c>
      <c r="O73" s="123">
        <v>0.22930906947124879</v>
      </c>
      <c r="P73" s="80">
        <v>5.3948531988142444E-4</v>
      </c>
      <c r="Q73" s="55">
        <v>3.1701714673444529E-3</v>
      </c>
      <c r="R73" s="80">
        <v>7.7863860601442702E-4</v>
      </c>
      <c r="S73" s="80">
        <v>1.610113403151262E-3</v>
      </c>
      <c r="T73" s="55">
        <v>2.199654061990756E-3</v>
      </c>
      <c r="U73" s="90">
        <v>0</v>
      </c>
      <c r="V73" s="80">
        <v>4.9499168525202859E-4</v>
      </c>
      <c r="W73" s="50">
        <v>6.4140355170438423E-2</v>
      </c>
      <c r="X73" s="126">
        <v>7.0372244870718179E-2</v>
      </c>
      <c r="Y73" s="45">
        <v>7.6150855668210962E-2</v>
      </c>
      <c r="Z73" s="51">
        <v>6.2455158758850063E-2</v>
      </c>
      <c r="AA73" s="127">
        <v>0.2380687537889111</v>
      </c>
      <c r="AB73" s="90">
        <v>0</v>
      </c>
      <c r="AC73" s="55">
        <v>2.975511815840846E-3</v>
      </c>
      <c r="AD73" s="60">
        <v>5.6017485998409347E-2</v>
      </c>
      <c r="AE73" s="61">
        <v>4.4971941201661828E-2</v>
      </c>
      <c r="AF73" s="67">
        <v>4.302256383446143E-2</v>
      </c>
      <c r="AG73" s="68">
        <v>4.1198324814656212E-2</v>
      </c>
      <c r="AH73" s="33">
        <v>0.14386738672198709</v>
      </c>
      <c r="AI73" s="128">
        <v>0.30770407283607992</v>
      </c>
      <c r="AJ73" s="55">
        <v>2.1468178708683489E-3</v>
      </c>
      <c r="AK73" s="72">
        <v>2.1368068030767351E-2</v>
      </c>
      <c r="AL73" s="59">
        <v>4.5161039148836771E-3</v>
      </c>
      <c r="AM73" s="66">
        <v>6.3820557171539649E-3</v>
      </c>
      <c r="AN73" s="66">
        <v>7.244119888098509E-3</v>
      </c>
      <c r="AO73" s="61">
        <v>4.625947575374998E-2</v>
      </c>
      <c r="AP73" s="79">
        <v>1.0278029599390439E-2</v>
      </c>
      <c r="AQ73" s="80">
        <v>4.5605975495130729E-4</v>
      </c>
      <c r="AR73" s="16">
        <v>359602</v>
      </c>
      <c r="AS73" s="16">
        <v>119620</v>
      </c>
    </row>
    <row r="74" spans="1:45" ht="16" x14ac:dyDescent="0.2">
      <c r="A74" s="15">
        <v>12371</v>
      </c>
      <c r="B74" s="15" t="s">
        <v>152</v>
      </c>
      <c r="C74" s="80">
        <v>1.3130539446328921E-3</v>
      </c>
      <c r="D74" s="80">
        <v>7.6594813436918702E-4</v>
      </c>
      <c r="E74" s="80">
        <v>1.6413174307911151E-4</v>
      </c>
      <c r="F74" s="80">
        <v>4.37684648210964E-4</v>
      </c>
      <c r="G74" s="55">
        <v>2.6808184702921539E-3</v>
      </c>
      <c r="H74" s="55">
        <v>1.9695809169493379E-3</v>
      </c>
      <c r="I74" s="67">
        <v>4.3221359010832697E-2</v>
      </c>
      <c r="J74" s="81">
        <v>1.4607725134040919E-2</v>
      </c>
      <c r="K74" s="48">
        <v>9.4102199365357266E-3</v>
      </c>
      <c r="L74" s="80">
        <v>1.531896268738374E-3</v>
      </c>
      <c r="M74" s="55">
        <v>2.24313382208119E-3</v>
      </c>
      <c r="N74" s="71">
        <v>2.319728635518109E-2</v>
      </c>
      <c r="O74" s="35">
        <v>1.5975489659700189E-2</v>
      </c>
      <c r="P74" s="39">
        <v>0.1337126600284495</v>
      </c>
      <c r="Q74" s="55">
        <v>2.1884232410548199E-3</v>
      </c>
      <c r="R74" s="80">
        <v>1.6413174307911151E-4</v>
      </c>
      <c r="S74" s="80">
        <v>6.5652697231644605E-4</v>
      </c>
      <c r="T74" s="55">
        <v>3.0090819564503771E-3</v>
      </c>
      <c r="U74" s="90">
        <v>0</v>
      </c>
      <c r="V74" s="80">
        <v>4.9239522923733448E-4</v>
      </c>
      <c r="W74" s="68">
        <v>4.168946274209432E-2</v>
      </c>
      <c r="X74" s="31">
        <v>3.2169821643505847E-2</v>
      </c>
      <c r="Y74" s="66">
        <v>7.2765072765072769E-3</v>
      </c>
      <c r="Z74" s="66">
        <v>6.4558485611117189E-3</v>
      </c>
      <c r="AA74" s="115">
        <v>0.1181201444359339</v>
      </c>
      <c r="AB74" s="52">
        <v>5.8540321698216442E-2</v>
      </c>
      <c r="AC74" s="90">
        <v>0</v>
      </c>
      <c r="AD74" s="70">
        <v>2.9434292592187331E-2</v>
      </c>
      <c r="AE74" s="97">
        <v>3.6054272896378158E-2</v>
      </c>
      <c r="AF74" s="59">
        <v>5.2522157785315684E-3</v>
      </c>
      <c r="AG74" s="66">
        <v>6.0728744939271256E-3</v>
      </c>
      <c r="AH74" s="92">
        <v>7.1944414049677205E-2</v>
      </c>
      <c r="AI74" s="63">
        <v>5.0279023963234491E-2</v>
      </c>
      <c r="AJ74" s="129">
        <v>0.29395995185468871</v>
      </c>
      <c r="AK74" s="81">
        <v>1.499069920122552E-2</v>
      </c>
      <c r="AL74" s="55">
        <v>2.2978444031075611E-3</v>
      </c>
      <c r="AM74" s="80">
        <v>1.750738592843856E-3</v>
      </c>
      <c r="AN74" s="80">
        <v>1.750738592843856E-3</v>
      </c>
      <c r="AO74" s="59">
        <v>5.2522157785315684E-3</v>
      </c>
      <c r="AP74" s="59">
        <v>5.7446110077689029E-3</v>
      </c>
      <c r="AQ74" s="93">
        <v>4.0431119378487798E-2</v>
      </c>
      <c r="AR74" s="16">
        <v>18278</v>
      </c>
      <c r="AS74" s="16">
        <v>8119</v>
      </c>
    </row>
    <row r="75" spans="1:45" ht="16" x14ac:dyDescent="0.2">
      <c r="A75" s="15">
        <v>12372</v>
      </c>
      <c r="B75" s="15" t="s">
        <v>153</v>
      </c>
      <c r="C75" s="55">
        <v>2.272561271748135E-3</v>
      </c>
      <c r="D75" s="80">
        <v>2.4335271500973931E-4</v>
      </c>
      <c r="E75" s="80">
        <v>2.4750667316068788E-4</v>
      </c>
      <c r="F75" s="80">
        <v>1.9038974858514451E-4</v>
      </c>
      <c r="G75" s="80">
        <v>1.9662068581156739E-4</v>
      </c>
      <c r="H75" s="80">
        <v>2.4058340957577349E-4</v>
      </c>
      <c r="I75" s="80">
        <v>1.6269669424548718E-5</v>
      </c>
      <c r="J75" s="72">
        <v>2.2831538650330531E-2</v>
      </c>
      <c r="K75" s="55">
        <v>2.6789568441826072E-3</v>
      </c>
      <c r="L75" s="80">
        <v>1.912897728511834E-3</v>
      </c>
      <c r="M75" s="80">
        <v>1.284611558180857E-3</v>
      </c>
      <c r="N75" s="55">
        <v>2.0579401006157899E-3</v>
      </c>
      <c r="O75" s="80">
        <v>1.1437231442278501E-3</v>
      </c>
      <c r="P75" s="80">
        <v>1.9731301217005889E-5</v>
      </c>
      <c r="Q75" s="80">
        <v>1.0270661528220431E-3</v>
      </c>
      <c r="R75" s="80">
        <v>5.9782381055735391E-4</v>
      </c>
      <c r="S75" s="80">
        <v>3.9704916659483782E-4</v>
      </c>
      <c r="T75" s="80">
        <v>3.7143309133065469E-4</v>
      </c>
      <c r="U75" s="90">
        <v>0</v>
      </c>
      <c r="V75" s="80">
        <v>3.8666427121746629E-4</v>
      </c>
      <c r="W75" s="130">
        <v>0.2318292889358286</v>
      </c>
      <c r="X75" s="72">
        <v>2.2667457303368069E-2</v>
      </c>
      <c r="Y75" s="78">
        <v>3.4058995205986133E-2</v>
      </c>
      <c r="Z75" s="81">
        <v>1.539768437602875E-2</v>
      </c>
      <c r="AA75" s="62">
        <v>4.7450663958285948E-2</v>
      </c>
      <c r="AB75" s="66">
        <v>6.9731110827257296E-3</v>
      </c>
      <c r="AC75" s="80">
        <v>1.8623579043419589E-4</v>
      </c>
      <c r="AD75" s="90">
        <v>0</v>
      </c>
      <c r="AE75" s="69">
        <v>3.806721865847229E-2</v>
      </c>
      <c r="AF75" s="58">
        <v>5.5721194636824629E-2</v>
      </c>
      <c r="AG75" s="71">
        <v>2.37073314938222E-2</v>
      </c>
      <c r="AH75" s="42">
        <v>9.2218909440596838E-2</v>
      </c>
      <c r="AI75" s="51">
        <v>6.3438556554928652E-2</v>
      </c>
      <c r="AJ75" s="59">
        <v>4.1193418330240364E-3</v>
      </c>
      <c r="AK75" s="79">
        <v>1.063101739781523E-2</v>
      </c>
      <c r="AL75" s="80">
        <v>9.8310342905783736E-4</v>
      </c>
      <c r="AM75" s="80">
        <v>1.1194917216806499E-3</v>
      </c>
      <c r="AN75" s="80">
        <v>8.9033169701998509E-4</v>
      </c>
      <c r="AO75" s="80">
        <v>5.9747764737810816E-4</v>
      </c>
      <c r="AP75" s="80">
        <v>8.4359966782181315E-4</v>
      </c>
      <c r="AQ75" s="80">
        <v>3.3577828386834593E-5</v>
      </c>
      <c r="AR75" s="16">
        <v>2888811</v>
      </c>
      <c r="AS75" s="16">
        <v>1695311</v>
      </c>
    </row>
    <row r="76" spans="1:45" ht="16" x14ac:dyDescent="0.2">
      <c r="A76" s="15">
        <v>12373</v>
      </c>
      <c r="B76" s="15" t="s">
        <v>154</v>
      </c>
      <c r="C76" s="80">
        <v>1.7859396693171779E-3</v>
      </c>
      <c r="D76" s="55">
        <v>3.220055534519753E-3</v>
      </c>
      <c r="E76" s="80">
        <v>3.8968824940047961E-4</v>
      </c>
      <c r="F76" s="80">
        <v>2.5558500567966682E-4</v>
      </c>
      <c r="G76" s="80">
        <v>4.7961630695443652E-4</v>
      </c>
      <c r="H76" s="80">
        <v>5.0801464091884392E-4</v>
      </c>
      <c r="I76" s="80">
        <v>3.9442130506121419E-5</v>
      </c>
      <c r="J76" s="26">
        <v>1.952069923008961E-2</v>
      </c>
      <c r="K76" s="49">
        <v>6.8130758551053897E-2</v>
      </c>
      <c r="L76" s="80">
        <v>1.8585131894484411E-3</v>
      </c>
      <c r="M76" s="80">
        <v>1.5603306828221629E-3</v>
      </c>
      <c r="N76" s="48">
        <v>8.8981446421809926E-3</v>
      </c>
      <c r="O76" s="59">
        <v>5.1748075224031303E-3</v>
      </c>
      <c r="P76" s="80">
        <v>1.2779250283983341E-4</v>
      </c>
      <c r="Q76" s="80">
        <v>1.0870251167487059E-3</v>
      </c>
      <c r="R76" s="80">
        <v>3.9284361984096927E-4</v>
      </c>
      <c r="S76" s="80">
        <v>1.017606967057933E-3</v>
      </c>
      <c r="T76" s="80">
        <v>5.600782531869241E-4</v>
      </c>
      <c r="U76" s="90">
        <v>0</v>
      </c>
      <c r="V76" s="80">
        <v>3.8337750851950018E-4</v>
      </c>
      <c r="W76" s="43">
        <v>8.5647797551432536E-2</v>
      </c>
      <c r="X76" s="27">
        <v>0.47266344818881739</v>
      </c>
      <c r="Y76" s="77">
        <v>2.6304745677142499E-2</v>
      </c>
      <c r="Z76" s="40">
        <v>1.244635870251167E-2</v>
      </c>
      <c r="AA76" s="131">
        <v>0.1009955193739745</v>
      </c>
      <c r="AB76" s="77">
        <v>2.5514325381799818E-2</v>
      </c>
      <c r="AC76" s="80">
        <v>1.0396945601413611E-3</v>
      </c>
      <c r="AD76" s="132">
        <v>0.17349646598510671</v>
      </c>
      <c r="AE76" s="90">
        <v>0</v>
      </c>
      <c r="AF76" s="67">
        <v>4.418149690773697E-2</v>
      </c>
      <c r="AG76" s="77">
        <v>2.618484160040389E-2</v>
      </c>
      <c r="AH76" s="133">
        <v>0.19262589928057561</v>
      </c>
      <c r="AI76" s="56">
        <v>8.0454057806386467E-2</v>
      </c>
      <c r="AJ76" s="55">
        <v>3.6176322100214559E-3</v>
      </c>
      <c r="AK76" s="48">
        <v>8.7293323236147923E-3</v>
      </c>
      <c r="AL76" s="80">
        <v>3.6286760065631712E-4</v>
      </c>
      <c r="AM76" s="80">
        <v>7.6359964659851063E-4</v>
      </c>
      <c r="AN76" s="80">
        <v>1.0223400227186671E-3</v>
      </c>
      <c r="AO76" s="80">
        <v>1.2873911397198029E-3</v>
      </c>
      <c r="AP76" s="80">
        <v>1.697589296983466E-3</v>
      </c>
      <c r="AQ76" s="80">
        <v>6.1529723589549417E-5</v>
      </c>
      <c r="AR76" s="16">
        <v>633840</v>
      </c>
      <c r="AS76" s="16">
        <v>191005</v>
      </c>
    </row>
    <row r="77" spans="1:45" ht="16" x14ac:dyDescent="0.2">
      <c r="A77" s="15">
        <v>12374</v>
      </c>
      <c r="B77" s="15" t="s">
        <v>155</v>
      </c>
      <c r="C77" s="80">
        <v>1.4057754568143779E-3</v>
      </c>
      <c r="D77" s="80">
        <v>1.3907404251906939E-4</v>
      </c>
      <c r="E77" s="80">
        <v>1.286748123126886E-3</v>
      </c>
      <c r="F77" s="80">
        <v>3.5833492036444918E-4</v>
      </c>
      <c r="G77" s="80">
        <v>3.4580572734471319E-4</v>
      </c>
      <c r="H77" s="80">
        <v>4.3852175569075952E-4</v>
      </c>
      <c r="I77" s="80">
        <v>1.6287950925656779E-5</v>
      </c>
      <c r="J77" s="81">
        <v>1.403019034350036E-2</v>
      </c>
      <c r="K77" s="55">
        <v>2.5885312778774539E-3</v>
      </c>
      <c r="L77" s="97">
        <v>3.6287048823759362E-2</v>
      </c>
      <c r="M77" s="55">
        <v>2.5271382320807478E-3</v>
      </c>
      <c r="N77" s="66">
        <v>5.9062615895035444E-3</v>
      </c>
      <c r="O77" s="55">
        <v>3.2112321709583331E-3</v>
      </c>
      <c r="P77" s="80">
        <v>1.6287950925656779E-5</v>
      </c>
      <c r="Q77" s="80">
        <v>8.9458438160914936E-4</v>
      </c>
      <c r="R77" s="80">
        <v>3.8965790291378911E-4</v>
      </c>
      <c r="S77" s="80">
        <v>1.0273938276183509E-3</v>
      </c>
      <c r="T77" s="80">
        <v>5.312377840368058E-4</v>
      </c>
      <c r="U77" s="90">
        <v>0</v>
      </c>
      <c r="V77" s="80">
        <v>4.5105094871049551E-4</v>
      </c>
      <c r="W77" s="98">
        <v>9.4719446309902075E-2</v>
      </c>
      <c r="X77" s="26">
        <v>2.036870909218479E-2</v>
      </c>
      <c r="Y77" s="134">
        <v>0.49227700542263481</v>
      </c>
      <c r="Z77" s="71">
        <v>2.499448715507132E-2</v>
      </c>
      <c r="AA77" s="113">
        <v>9.839676446119458E-2</v>
      </c>
      <c r="AB77" s="26">
        <v>1.9383914520833542E-2</v>
      </c>
      <c r="AC77" s="80">
        <v>1.202802529894655E-4</v>
      </c>
      <c r="AD77" s="135">
        <v>0.20167991420008621</v>
      </c>
      <c r="AE77" s="97">
        <v>3.5086752132468653E-2</v>
      </c>
      <c r="AF77" s="90">
        <v>0</v>
      </c>
      <c r="AG77" s="67">
        <v>4.3333466978058878E-2</v>
      </c>
      <c r="AH77" s="136">
        <v>0.18749060310523519</v>
      </c>
      <c r="AI77" s="49">
        <v>6.8249020217105855E-2</v>
      </c>
      <c r="AJ77" s="80">
        <v>9.810358134453277E-4</v>
      </c>
      <c r="AK77" s="66">
        <v>7.4310643800054128E-3</v>
      </c>
      <c r="AL77" s="80">
        <v>6.2520673168482569E-4</v>
      </c>
      <c r="AM77" s="79">
        <v>9.8354165204927475E-3</v>
      </c>
      <c r="AN77" s="80">
        <v>1.30554191265649E-3</v>
      </c>
      <c r="AO77" s="80">
        <v>1.053705132959796E-3</v>
      </c>
      <c r="AP77" s="80">
        <v>1.5335732256156851E-3</v>
      </c>
      <c r="AQ77" s="80">
        <v>2.6311305341445571E-5</v>
      </c>
      <c r="AR77" s="16">
        <v>798136</v>
      </c>
      <c r="AS77" s="16">
        <v>227612</v>
      </c>
    </row>
    <row r="78" spans="1:45" ht="16" x14ac:dyDescent="0.2">
      <c r="A78" s="15">
        <v>12375</v>
      </c>
      <c r="B78" s="15" t="s">
        <v>156</v>
      </c>
      <c r="C78" s="80">
        <v>1.5211769563422211E-3</v>
      </c>
      <c r="D78" s="80">
        <v>3.9450303483160899E-4</v>
      </c>
      <c r="E78" s="80">
        <v>8.0739392298164055E-4</v>
      </c>
      <c r="F78" s="55">
        <v>3.510408360789741E-3</v>
      </c>
      <c r="G78" s="80">
        <v>6.7032083460794587E-4</v>
      </c>
      <c r="H78" s="80">
        <v>1.2721051250290439E-3</v>
      </c>
      <c r="I78" s="80">
        <v>2.173109937631745E-5</v>
      </c>
      <c r="J78" s="79">
        <v>9.8040690647770642E-3</v>
      </c>
      <c r="K78" s="55">
        <v>2.5408670040001939E-3</v>
      </c>
      <c r="L78" s="55">
        <v>2.7715509819949478E-3</v>
      </c>
      <c r="M78" s="58">
        <v>5.5852268643193738E-2</v>
      </c>
      <c r="N78" s="48">
        <v>7.8900606966321816E-3</v>
      </c>
      <c r="O78" s="59">
        <v>3.8982249035055612E-3</v>
      </c>
      <c r="P78" s="80">
        <v>2.3402722405264949E-5</v>
      </c>
      <c r="Q78" s="80">
        <v>1.477714757589587E-3</v>
      </c>
      <c r="R78" s="80">
        <v>4.7975580930793128E-4</v>
      </c>
      <c r="S78" s="80">
        <v>1.489416118792219E-3</v>
      </c>
      <c r="T78" s="80">
        <v>7.5390198605532069E-4</v>
      </c>
      <c r="U78" s="90">
        <v>0</v>
      </c>
      <c r="V78" s="80">
        <v>5.3157612320530367E-4</v>
      </c>
      <c r="W78" s="53">
        <v>6.0735079510749371E-2</v>
      </c>
      <c r="X78" s="35">
        <v>1.6226444741993341E-2</v>
      </c>
      <c r="Y78" s="69">
        <v>3.6932839201565967E-2</v>
      </c>
      <c r="Z78" s="137">
        <v>0.45589339056970579</v>
      </c>
      <c r="AA78" s="95">
        <v>9.4165868466670341E-2</v>
      </c>
      <c r="AB78" s="71">
        <v>2.4765095173857148E-2</v>
      </c>
      <c r="AC78" s="80">
        <v>1.8555015621317199E-4</v>
      </c>
      <c r="AD78" s="120">
        <v>0.1144827747604982</v>
      </c>
      <c r="AE78" s="82">
        <v>2.7743927411441591E-2</v>
      </c>
      <c r="AF78" s="60">
        <v>5.7814754079178098E-2</v>
      </c>
      <c r="AG78" s="90">
        <v>0</v>
      </c>
      <c r="AH78" s="138">
        <v>0.16827894707808649</v>
      </c>
      <c r="AI78" s="50">
        <v>6.4885719491625998E-2</v>
      </c>
      <c r="AJ78" s="80">
        <v>7.5055873999742566E-4</v>
      </c>
      <c r="AK78" s="48">
        <v>7.9719702250506085E-3</v>
      </c>
      <c r="AL78" s="80">
        <v>1.486072872734324E-3</v>
      </c>
      <c r="AM78" s="55">
        <v>2.184811298834377E-3</v>
      </c>
      <c r="AN78" s="48">
        <v>9.5750567098112568E-3</v>
      </c>
      <c r="AO78" s="80">
        <v>1.726786588902763E-3</v>
      </c>
      <c r="AP78" s="55">
        <v>3.1510094095660302E-3</v>
      </c>
      <c r="AQ78" s="80">
        <v>2.674596846315994E-5</v>
      </c>
      <c r="AR78" s="16">
        <v>598221</v>
      </c>
      <c r="AS78" s="16">
        <v>209999</v>
      </c>
    </row>
    <row r="79" spans="1:45" ht="16" x14ac:dyDescent="0.2">
      <c r="A79" s="15">
        <v>12376</v>
      </c>
      <c r="B79" s="15" t="s">
        <v>157</v>
      </c>
      <c r="C79" s="80">
        <v>1.4216969005945281E-3</v>
      </c>
      <c r="D79" s="80">
        <v>5.0016111384552193E-4</v>
      </c>
      <c r="E79" s="80">
        <v>4.4084997291162821E-4</v>
      </c>
      <c r="F79" s="80">
        <v>5.7629183205917659E-4</v>
      </c>
      <c r="G79" s="80">
        <v>7.3032375030540814E-4</v>
      </c>
      <c r="H79" s="80">
        <v>1.7970390462060341E-3</v>
      </c>
      <c r="I79" s="80">
        <v>4.9573490929821637E-5</v>
      </c>
      <c r="J79" s="81">
        <v>1.512965238359967E-2</v>
      </c>
      <c r="K79" s="48">
        <v>8.6523446490727983E-3</v>
      </c>
      <c r="L79" s="59">
        <v>5.38846141588972E-3</v>
      </c>
      <c r="M79" s="59">
        <v>5.2370852203718716E-3</v>
      </c>
      <c r="N79" s="77">
        <v>2.5770248115322109E-2</v>
      </c>
      <c r="O79" s="48">
        <v>8.699262417274237E-3</v>
      </c>
      <c r="P79" s="80">
        <v>1.3986806369485391E-4</v>
      </c>
      <c r="Q79" s="80">
        <v>9.950107822342773E-4</v>
      </c>
      <c r="R79" s="80">
        <v>4.1252226380887288E-4</v>
      </c>
      <c r="S79" s="80">
        <v>6.1966863662277054E-4</v>
      </c>
      <c r="T79" s="80">
        <v>1.280943595990213E-3</v>
      </c>
      <c r="U79" s="90">
        <v>0</v>
      </c>
      <c r="V79" s="80">
        <v>4.4793190018731699E-4</v>
      </c>
      <c r="W79" s="37">
        <v>0.10517724293489231</v>
      </c>
      <c r="X79" s="53">
        <v>6.127372003016901E-2</v>
      </c>
      <c r="Y79" s="45">
        <v>7.5954555272671906E-2</v>
      </c>
      <c r="Z79" s="57">
        <v>5.3266716004093363E-2</v>
      </c>
      <c r="AA79" s="139">
        <v>0.42343905470434717</v>
      </c>
      <c r="AB79" s="61">
        <v>4.5797938450970049E-2</v>
      </c>
      <c r="AC79" s="80">
        <v>1.164091795941347E-3</v>
      </c>
      <c r="AD79" s="140">
        <v>0.2358308340031656</v>
      </c>
      <c r="AE79" s="41">
        <v>0.1080826035997436</v>
      </c>
      <c r="AF79" s="141">
        <v>0.1324701054144875</v>
      </c>
      <c r="AG79" s="96">
        <v>8.9115431873630094E-2</v>
      </c>
      <c r="AH79" s="90">
        <v>0</v>
      </c>
      <c r="AI79" s="109">
        <v>0.1244604456656835</v>
      </c>
      <c r="AJ79" s="59">
        <v>5.614197847802301E-3</v>
      </c>
      <c r="AK79" s="66">
        <v>7.11733691206725E-3</v>
      </c>
      <c r="AL79" s="80">
        <v>1.763399891646513E-3</v>
      </c>
      <c r="AM79" s="80">
        <v>1.7961538052965729E-3</v>
      </c>
      <c r="AN79" s="55">
        <v>2.0873980645092749E-3</v>
      </c>
      <c r="AO79" s="55">
        <v>2.214872755471674E-3</v>
      </c>
      <c r="AP79" s="66">
        <v>5.90278638428662E-3</v>
      </c>
      <c r="AQ79" s="80">
        <v>6.9048790937965859E-5</v>
      </c>
      <c r="AR79" s="16">
        <v>1129636</v>
      </c>
      <c r="AS79" s="16">
        <v>299565</v>
      </c>
    </row>
    <row r="80" spans="1:45" ht="16" x14ac:dyDescent="0.2">
      <c r="A80" s="15">
        <v>12377</v>
      </c>
      <c r="B80" s="15" t="s">
        <v>158</v>
      </c>
      <c r="C80" s="59">
        <v>5.6332992726473366E-3</v>
      </c>
      <c r="D80" s="80">
        <v>1.6571369215420549E-3</v>
      </c>
      <c r="E80" s="80">
        <v>1.3998700379498851E-3</v>
      </c>
      <c r="F80" s="80">
        <v>1.8274403515256049E-3</v>
      </c>
      <c r="G80" s="66">
        <v>6.3036425608804566E-3</v>
      </c>
      <c r="H80" s="55">
        <v>2.3890793227479491E-3</v>
      </c>
      <c r="I80" s="80">
        <v>2.198242855106808E-4</v>
      </c>
      <c r="J80" s="28">
        <v>1.840243304417985E-2</v>
      </c>
      <c r="K80" s="59">
        <v>4.8059386376208728E-3</v>
      </c>
      <c r="L80" s="55">
        <v>2.6946592361226859E-3</v>
      </c>
      <c r="M80" s="55">
        <v>3.0884104288506089E-3</v>
      </c>
      <c r="N80" s="48">
        <v>9.0321209178509405E-3</v>
      </c>
      <c r="O80" s="77">
        <v>2.629557428490677E-2</v>
      </c>
      <c r="P80" s="80">
        <v>1.763425587063703E-4</v>
      </c>
      <c r="Q80" s="59">
        <v>4.0667492819475952E-3</v>
      </c>
      <c r="R80" s="80">
        <v>1.21628052477613E-3</v>
      </c>
      <c r="S80" s="80">
        <v>1.486833491558506E-3</v>
      </c>
      <c r="T80" s="80">
        <v>1.62090214920513E-3</v>
      </c>
      <c r="U80" s="90">
        <v>0</v>
      </c>
      <c r="V80" s="80">
        <v>3.4906164017904808E-4</v>
      </c>
      <c r="W80" s="142">
        <v>0.11298726710100079</v>
      </c>
      <c r="X80" s="78">
        <v>3.3569100918672261E-2</v>
      </c>
      <c r="Y80" s="93">
        <v>3.8974121125596971E-2</v>
      </c>
      <c r="Z80" s="77">
        <v>2.568803793539098E-2</v>
      </c>
      <c r="AA80" s="38">
        <v>0.10300700297366699</v>
      </c>
      <c r="AB80" s="39">
        <v>0.1336471264617711</v>
      </c>
      <c r="AC80" s="80">
        <v>1.1099918592544821E-3</v>
      </c>
      <c r="AD80" s="143">
        <v>0.22134856160032079</v>
      </c>
      <c r="AE80" s="53">
        <v>6.1593073844050369E-2</v>
      </c>
      <c r="AF80" s="65">
        <v>6.5792683957900028E-2</v>
      </c>
      <c r="AG80" s="62">
        <v>4.6882964101003219E-2</v>
      </c>
      <c r="AH80" s="138">
        <v>0.16981426055700091</v>
      </c>
      <c r="AI80" s="90">
        <v>0</v>
      </c>
      <c r="AJ80" s="79">
        <v>1.009742322455655E-2</v>
      </c>
      <c r="AK80" s="58">
        <v>5.4667401024719363E-2</v>
      </c>
      <c r="AL80" s="66">
        <v>7.3459961784393436E-3</v>
      </c>
      <c r="AM80" s="79">
        <v>1.0954979503197111E-2</v>
      </c>
      <c r="AN80" s="79">
        <v>1.157217845866941E-2</v>
      </c>
      <c r="AO80" s="28">
        <v>1.8773235547761051E-2</v>
      </c>
      <c r="AP80" s="40">
        <v>1.2439397343266489E-2</v>
      </c>
      <c r="AQ80" s="80">
        <v>6.5947285653204237E-4</v>
      </c>
      <c r="AR80" s="16">
        <v>827934</v>
      </c>
      <c r="AS80" s="16">
        <v>346016</v>
      </c>
    </row>
    <row r="81" spans="1:45" ht="16" x14ac:dyDescent="0.2">
      <c r="A81" s="15">
        <v>12378</v>
      </c>
      <c r="B81" s="15" t="s">
        <v>159</v>
      </c>
      <c r="C81" s="80">
        <v>1.256557033727586E-3</v>
      </c>
      <c r="D81" s="80">
        <v>3.5901629535073902E-4</v>
      </c>
      <c r="E81" s="80">
        <v>3.9890699483415443E-5</v>
      </c>
      <c r="F81" s="80">
        <v>1.9945349741707719E-4</v>
      </c>
      <c r="G81" s="80">
        <v>9.1748608811855511E-4</v>
      </c>
      <c r="H81" s="80">
        <v>6.3825119173464709E-4</v>
      </c>
      <c r="I81" s="48">
        <v>8.0579212956499186E-3</v>
      </c>
      <c r="J81" s="28">
        <v>1.7751361270119871E-2</v>
      </c>
      <c r="K81" s="55">
        <v>3.8095618006661748E-3</v>
      </c>
      <c r="L81" s="80">
        <v>8.1775933941001652E-4</v>
      </c>
      <c r="M81" s="80">
        <v>6.9808724095977027E-4</v>
      </c>
      <c r="N81" s="59">
        <v>5.644533976903285E-3</v>
      </c>
      <c r="O81" s="59">
        <v>4.2284141452420369E-3</v>
      </c>
      <c r="P81" s="81">
        <v>1.4659832060155181E-2</v>
      </c>
      <c r="Q81" s="80">
        <v>1.535791930111494E-3</v>
      </c>
      <c r="R81" s="80">
        <v>3.3907094560903131E-4</v>
      </c>
      <c r="S81" s="80">
        <v>3.3907094560903131E-4</v>
      </c>
      <c r="T81" s="80">
        <v>1.7352454275285721E-3</v>
      </c>
      <c r="U81" s="90">
        <v>0</v>
      </c>
      <c r="V81" s="80">
        <v>2.3934419690049269E-4</v>
      </c>
      <c r="W81" s="94">
        <v>9.8569918423519559E-2</v>
      </c>
      <c r="X81" s="35">
        <v>1.6793984482517899E-2</v>
      </c>
      <c r="Y81" s="66">
        <v>6.1032770209625622E-3</v>
      </c>
      <c r="Z81" s="55">
        <v>3.789616450924467E-3</v>
      </c>
      <c r="AA81" s="60">
        <v>5.690408281309213E-2</v>
      </c>
      <c r="AB81" s="81">
        <v>1.539781000059836E-2</v>
      </c>
      <c r="AC81" s="41">
        <v>0.1071663641621956</v>
      </c>
      <c r="AD81" s="140">
        <v>0.2373496619263219</v>
      </c>
      <c r="AE81" s="61">
        <v>4.5734686957735797E-2</v>
      </c>
      <c r="AF81" s="35">
        <v>1.561720884775715E-2</v>
      </c>
      <c r="AG81" s="48">
        <v>8.9554620340267666E-3</v>
      </c>
      <c r="AH81" s="121">
        <v>0.1264934080619104</v>
      </c>
      <c r="AI81" s="144">
        <v>0.16674312384067649</v>
      </c>
      <c r="AJ81" s="90">
        <v>0</v>
      </c>
      <c r="AK81" s="66">
        <v>6.7614735624389171E-3</v>
      </c>
      <c r="AL81" s="80">
        <v>1.276502383469294E-3</v>
      </c>
      <c r="AM81" s="80">
        <v>7.3797794044318569E-4</v>
      </c>
      <c r="AN81" s="80">
        <v>5.9836049225123168E-4</v>
      </c>
      <c r="AO81" s="55">
        <v>2.71256756487225E-3</v>
      </c>
      <c r="AP81" s="55">
        <v>2.2139338213295568E-3</v>
      </c>
      <c r="AQ81" s="35">
        <v>1.703332867941839E-2</v>
      </c>
      <c r="AR81" s="16">
        <v>50137</v>
      </c>
      <c r="AS81" s="16">
        <v>22511</v>
      </c>
    </row>
    <row r="82" spans="1:45" ht="16" x14ac:dyDescent="0.2">
      <c r="A82" s="15">
        <v>12379</v>
      </c>
      <c r="B82" s="15" t="s">
        <v>160</v>
      </c>
      <c r="C82" s="95">
        <v>9.2892952565908848E-2</v>
      </c>
      <c r="D82" s="59">
        <v>5.4171320758195684E-3</v>
      </c>
      <c r="E82" s="59">
        <v>5.6439086072141362E-3</v>
      </c>
      <c r="F82" s="59">
        <v>4.8191549347710184E-3</v>
      </c>
      <c r="G82" s="55">
        <v>3.226188080096979E-3</v>
      </c>
      <c r="H82" s="66">
        <v>6.2655467142753987E-3</v>
      </c>
      <c r="I82" s="80">
        <v>1.7607446136732731E-4</v>
      </c>
      <c r="J82" s="66">
        <v>6.014187361049441E-3</v>
      </c>
      <c r="K82" s="80">
        <v>8.6654446955647976E-4</v>
      </c>
      <c r="L82" s="80">
        <v>6.9907399583013887E-4</v>
      </c>
      <c r="M82" s="80">
        <v>7.709787496869531E-4</v>
      </c>
      <c r="N82" s="80">
        <v>9.9621885471705938E-4</v>
      </c>
      <c r="O82" s="80">
        <v>5.4020750974478427E-4</v>
      </c>
      <c r="P82" s="80">
        <v>1.8129831100649759E-5</v>
      </c>
      <c r="Q82" s="26">
        <v>2.1107732680249701E-2</v>
      </c>
      <c r="R82" s="66">
        <v>7.4630374227369588E-3</v>
      </c>
      <c r="S82" s="59">
        <v>4.1142425187559251E-3</v>
      </c>
      <c r="T82" s="59">
        <v>3.9059031037348992E-3</v>
      </c>
      <c r="U82" s="80">
        <v>3.0728527289236869E-7</v>
      </c>
      <c r="V82" s="80">
        <v>1.0284838083707581E-3</v>
      </c>
      <c r="W82" s="70">
        <v>3.0767859804167099E-2</v>
      </c>
      <c r="X82" s="66">
        <v>6.8579927204118849E-3</v>
      </c>
      <c r="Y82" s="48">
        <v>8.0545615730547686E-3</v>
      </c>
      <c r="Z82" s="59">
        <v>4.8889086917175868E-3</v>
      </c>
      <c r="AA82" s="40">
        <v>1.332143115042997E-2</v>
      </c>
      <c r="AB82" s="55">
        <v>2.3611800369049609E-3</v>
      </c>
      <c r="AC82" s="80">
        <v>8.4196164772509024E-5</v>
      </c>
      <c r="AD82" s="48">
        <v>9.4370380157975352E-3</v>
      </c>
      <c r="AE82" s="80">
        <v>1.700209414913476E-3</v>
      </c>
      <c r="AF82" s="80">
        <v>1.822508953524639E-3</v>
      </c>
      <c r="AG82" s="80">
        <v>1.4654434664237059E-3</v>
      </c>
      <c r="AH82" s="55">
        <v>2.4705735940546451E-3</v>
      </c>
      <c r="AI82" s="81">
        <v>1.39080387363815E-2</v>
      </c>
      <c r="AJ82" s="80">
        <v>1.04169707510513E-4</v>
      </c>
      <c r="AK82" s="90">
        <v>0</v>
      </c>
      <c r="AL82" s="71">
        <v>2.4486641540974189E-2</v>
      </c>
      <c r="AM82" s="67">
        <v>4.2594962672521483E-2</v>
      </c>
      <c r="AN82" s="93">
        <v>3.906978602190022E-2</v>
      </c>
      <c r="AO82" s="28">
        <v>1.9068587609335941E-2</v>
      </c>
      <c r="AP82" s="97">
        <v>3.5801807144689883E-2</v>
      </c>
      <c r="AQ82" s="80">
        <v>1.196876137915776E-3</v>
      </c>
      <c r="AR82" s="16">
        <v>3254305</v>
      </c>
      <c r="AS82" s="16">
        <v>2346841</v>
      </c>
    </row>
    <row r="83" spans="1:45" ht="16" x14ac:dyDescent="0.2">
      <c r="A83" s="15">
        <v>12380</v>
      </c>
      <c r="B83" s="15" t="s">
        <v>161</v>
      </c>
      <c r="C83" s="77">
        <v>2.5852764309821991E-2</v>
      </c>
      <c r="D83" s="79">
        <v>1.070039624751886E-2</v>
      </c>
      <c r="E83" s="35">
        <v>1.5614942374009689E-2</v>
      </c>
      <c r="F83" s="35">
        <v>1.650827371672341E-2</v>
      </c>
      <c r="G83" s="40">
        <v>1.254579852808364E-2</v>
      </c>
      <c r="H83" s="72">
        <v>2.2653903857967662E-2</v>
      </c>
      <c r="I83" s="80">
        <v>5.3599880562823219E-4</v>
      </c>
      <c r="J83" s="59">
        <v>4.3002278606794706E-3</v>
      </c>
      <c r="K83" s="80">
        <v>8.0522195000770961E-4</v>
      </c>
      <c r="L83" s="80">
        <v>9.1291120775950055E-4</v>
      </c>
      <c r="M83" s="80">
        <v>1.573731653054581E-3</v>
      </c>
      <c r="N83" s="55">
        <v>2.746076072670669E-3</v>
      </c>
      <c r="O83" s="80">
        <v>1.130737206393805E-3</v>
      </c>
      <c r="P83" s="80">
        <v>1.9579865045780169E-5</v>
      </c>
      <c r="Q83" s="26">
        <v>2.0282292704297541E-2</v>
      </c>
      <c r="R83" s="59">
        <v>4.3002278606794706E-3</v>
      </c>
      <c r="S83" s="59">
        <v>5.5459967742172338E-3</v>
      </c>
      <c r="T83" s="48">
        <v>8.7815694730324079E-3</v>
      </c>
      <c r="U83" s="90">
        <v>0</v>
      </c>
      <c r="V83" s="80">
        <v>8.4682916322999246E-4</v>
      </c>
      <c r="W83" s="71">
        <v>2.459475798063062E-2</v>
      </c>
      <c r="X83" s="59">
        <v>5.6390011331846892E-3</v>
      </c>
      <c r="Y83" s="48">
        <v>7.8931330965801311E-3</v>
      </c>
      <c r="Z83" s="66">
        <v>6.7623958901863266E-3</v>
      </c>
      <c r="AA83" s="26">
        <v>2.0500118702931839E-2</v>
      </c>
      <c r="AB83" s="59">
        <v>3.9747126042933749E-3</v>
      </c>
      <c r="AC83" s="80">
        <v>1.027942914903459E-4</v>
      </c>
      <c r="AD83" s="66">
        <v>6.9508520912519613E-3</v>
      </c>
      <c r="AE83" s="80">
        <v>5.6292112006617995E-4</v>
      </c>
      <c r="AF83" s="80">
        <v>1.2212940822305381E-3</v>
      </c>
      <c r="AG83" s="55">
        <v>2.1758125032123221E-3</v>
      </c>
      <c r="AH83" s="59">
        <v>4.875386396399263E-3</v>
      </c>
      <c r="AI83" s="81">
        <v>1.488559240105438E-2</v>
      </c>
      <c r="AJ83" s="80">
        <v>1.566389203662414E-4</v>
      </c>
      <c r="AK83" s="145">
        <v>0.19503258823788561</v>
      </c>
      <c r="AL83" s="90">
        <v>0</v>
      </c>
      <c r="AM83" s="56">
        <v>8.0551564798339623E-2</v>
      </c>
      <c r="AN83" s="38">
        <v>0.1027722641421694</v>
      </c>
      <c r="AO83" s="126">
        <v>6.9630895069055732E-2</v>
      </c>
      <c r="AP83" s="115">
        <v>0.1194714415430892</v>
      </c>
      <c r="AQ83" s="59">
        <v>4.9683907553667176E-3</v>
      </c>
      <c r="AR83" s="16">
        <v>408583</v>
      </c>
      <c r="AS83" s="16">
        <v>234626</v>
      </c>
    </row>
    <row r="84" spans="1:45" ht="16" x14ac:dyDescent="0.2">
      <c r="A84" s="15">
        <v>12381</v>
      </c>
      <c r="B84" s="15" t="s">
        <v>162</v>
      </c>
      <c r="C84" s="70">
        <v>2.946900498001084E-2</v>
      </c>
      <c r="D84" s="40">
        <v>1.341947406138254E-2</v>
      </c>
      <c r="E84" s="63">
        <v>5.097508539499962E-2</v>
      </c>
      <c r="F84" s="26">
        <v>1.9729064129007379E-2</v>
      </c>
      <c r="G84" s="40">
        <v>1.172066831818231E-2</v>
      </c>
      <c r="H84" s="71">
        <v>2.3577750373773639E-2</v>
      </c>
      <c r="I84" s="80">
        <v>2.4736357716834178E-4</v>
      </c>
      <c r="J84" s="59">
        <v>4.4434501398695524E-3</v>
      </c>
      <c r="K84" s="80">
        <v>1.084034499943616E-3</v>
      </c>
      <c r="L84" s="48">
        <v>7.8847140222408959E-3</v>
      </c>
      <c r="M84" s="55">
        <v>1.9880028665073359E-3</v>
      </c>
      <c r="N84" s="55">
        <v>2.9083408815601371E-3</v>
      </c>
      <c r="O84" s="80">
        <v>1.0512952029654531E-3</v>
      </c>
      <c r="P84" s="80">
        <v>9.0942491606008019E-6</v>
      </c>
      <c r="Q84" s="72">
        <v>2.233911363809981E-2</v>
      </c>
      <c r="R84" s="55">
        <v>3.7395552548390499E-3</v>
      </c>
      <c r="S84" s="35">
        <v>1.550933251848861E-2</v>
      </c>
      <c r="T84" s="66">
        <v>7.7137421380216011E-3</v>
      </c>
      <c r="U84" s="90">
        <v>0</v>
      </c>
      <c r="V84" s="80">
        <v>8.1302587495771174E-4</v>
      </c>
      <c r="W84" s="82">
        <v>2.8792392842462142E-2</v>
      </c>
      <c r="X84" s="48">
        <v>7.7774018821458067E-3</v>
      </c>
      <c r="Y84" s="62">
        <v>4.6819013528605048E-2</v>
      </c>
      <c r="Z84" s="48">
        <v>8.8541609827609419E-3</v>
      </c>
      <c r="AA84" s="72">
        <v>2.27083401540202E-2</v>
      </c>
      <c r="AB84" s="59">
        <v>4.174260364715768E-3</v>
      </c>
      <c r="AC84" s="80">
        <v>5.8203194627845143E-5</v>
      </c>
      <c r="AD84" s="66">
        <v>5.8821603570765992E-3</v>
      </c>
      <c r="AE84" s="80">
        <v>8.8032331874615764E-4</v>
      </c>
      <c r="AF84" s="81">
        <v>1.4277971182143259E-2</v>
      </c>
      <c r="AG84" s="55">
        <v>2.3772367305810501E-3</v>
      </c>
      <c r="AH84" s="55">
        <v>3.690446309371806E-3</v>
      </c>
      <c r="AI84" s="35">
        <v>1.6496967977329861E-2</v>
      </c>
      <c r="AJ84" s="80">
        <v>6.7297443788445936E-5</v>
      </c>
      <c r="AK84" s="146">
        <v>0.25212350717900028</v>
      </c>
      <c r="AL84" s="53">
        <v>5.9861985674738723E-2</v>
      </c>
      <c r="AM84" s="90">
        <v>0</v>
      </c>
      <c r="AN84" s="121">
        <v>0.12735404639522149</v>
      </c>
      <c r="AO84" s="50">
        <v>6.4303616964776156E-2</v>
      </c>
      <c r="AP84" s="131">
        <v>0.1013317618470784</v>
      </c>
      <c r="AQ84" s="55">
        <v>2.133510853076948E-3</v>
      </c>
      <c r="AR84" s="16">
        <v>549798</v>
      </c>
      <c r="AS84" s="16">
        <v>270908</v>
      </c>
    </row>
    <row r="85" spans="1:45" ht="16" x14ac:dyDescent="0.2">
      <c r="A85" s="15">
        <v>12382</v>
      </c>
      <c r="B85" s="15" t="s">
        <v>163</v>
      </c>
      <c r="C85" s="71">
        <v>2.352736986943553E-2</v>
      </c>
      <c r="D85" s="81">
        <v>1.472227540388741E-2</v>
      </c>
      <c r="E85" s="40">
        <v>1.202223729201744E-2</v>
      </c>
      <c r="F85" s="147">
        <v>0.15139716683873669</v>
      </c>
      <c r="G85" s="40">
        <v>1.336241525476801E-2</v>
      </c>
      <c r="H85" s="82">
        <v>2.8297616129372798E-2</v>
      </c>
      <c r="I85" s="80">
        <v>3.2386143025080481E-4</v>
      </c>
      <c r="J85" s="59">
        <v>4.0849483163678847E-3</v>
      </c>
      <c r="K85" s="80">
        <v>1.5763641991765689E-3</v>
      </c>
      <c r="L85" s="80">
        <v>1.8411790703208729E-3</v>
      </c>
      <c r="M85" s="66">
        <v>7.3611377019437057E-3</v>
      </c>
      <c r="N85" s="59">
        <v>4.3676560842111287E-3</v>
      </c>
      <c r="O85" s="80">
        <v>1.3670173077989769E-3</v>
      </c>
      <c r="P85" s="80">
        <v>1.431431735915159E-5</v>
      </c>
      <c r="Q85" s="71">
        <v>2.3779659712890582E-2</v>
      </c>
      <c r="R85" s="55">
        <v>3.270821516566139E-3</v>
      </c>
      <c r="S85" s="82">
        <v>2.7755461359394929E-2</v>
      </c>
      <c r="T85" s="48">
        <v>7.9730747690474352E-3</v>
      </c>
      <c r="U85" s="90">
        <v>0</v>
      </c>
      <c r="V85" s="80">
        <v>1.0485237465578539E-3</v>
      </c>
      <c r="W85" s="82">
        <v>2.7540746599007661E-2</v>
      </c>
      <c r="X85" s="48">
        <v>9.0430699916440177E-3</v>
      </c>
      <c r="Y85" s="40">
        <v>1.283815338148908E-2</v>
      </c>
      <c r="Z85" s="71">
        <v>2.4114256881160749E-2</v>
      </c>
      <c r="AA85" s="77">
        <v>2.6114682732102181E-2</v>
      </c>
      <c r="AB85" s="59">
        <v>4.6610995900737374E-3</v>
      </c>
      <c r="AC85" s="80">
        <v>5.7257269436606358E-5</v>
      </c>
      <c r="AD85" s="59">
        <v>4.6020530309672366E-3</v>
      </c>
      <c r="AE85" s="80">
        <v>1.159459706091279E-3</v>
      </c>
      <c r="AF85" s="80">
        <v>1.8644398360294951E-3</v>
      </c>
      <c r="AG85" s="79">
        <v>1.0249051229152539E-2</v>
      </c>
      <c r="AH85" s="59">
        <v>4.2191450416099313E-3</v>
      </c>
      <c r="AI85" s="35">
        <v>1.7143184327253921E-2</v>
      </c>
      <c r="AJ85" s="80">
        <v>5.3678690096818472E-5</v>
      </c>
      <c r="AK85" s="148">
        <v>0.2274992350786661</v>
      </c>
      <c r="AL85" s="46">
        <v>7.5134062528516801E-2</v>
      </c>
      <c r="AM85" s="109">
        <v>0.12528427339630441</v>
      </c>
      <c r="AN85" s="90">
        <v>0</v>
      </c>
      <c r="AO85" s="49">
        <v>6.9163202900080697E-2</v>
      </c>
      <c r="AP85" s="149">
        <v>0.11717342332267509</v>
      </c>
      <c r="AQ85" s="55">
        <v>2.6535165804527261E-3</v>
      </c>
      <c r="AR85" s="16">
        <v>558881</v>
      </c>
      <c r="AS85" s="16">
        <v>246544</v>
      </c>
    </row>
    <row r="86" spans="1:45" ht="16" x14ac:dyDescent="0.2">
      <c r="A86" s="15">
        <v>12383</v>
      </c>
      <c r="B86" s="15" t="s">
        <v>164</v>
      </c>
      <c r="C86" s="72">
        <v>2.2355244120400582E-2</v>
      </c>
      <c r="D86" s="35">
        <v>1.7194814037277649E-2</v>
      </c>
      <c r="E86" s="81">
        <v>1.4803256829980989E-2</v>
      </c>
      <c r="F86" s="28">
        <v>1.8247326165281279E-2</v>
      </c>
      <c r="G86" s="111">
        <v>0.15764418848761669</v>
      </c>
      <c r="H86" s="82">
        <v>2.8596555930664701E-2</v>
      </c>
      <c r="I86" s="80">
        <v>1.8298391443728899E-3</v>
      </c>
      <c r="J86" s="55">
        <v>3.2596669409061252E-3</v>
      </c>
      <c r="K86" s="80">
        <v>1.3957842775681581E-3</v>
      </c>
      <c r="L86" s="80">
        <v>1.1376209254163241E-3</v>
      </c>
      <c r="M86" s="80">
        <v>1.665295469375018E-3</v>
      </c>
      <c r="N86" s="59">
        <v>4.1022440352917813E-3</v>
      </c>
      <c r="O86" s="28">
        <v>1.774802122046016E-2</v>
      </c>
      <c r="P86" s="80">
        <v>1.4184799568782089E-4</v>
      </c>
      <c r="Q86" s="26">
        <v>2.05310788958552E-2</v>
      </c>
      <c r="R86" s="55">
        <v>3.6908848477971001E-3</v>
      </c>
      <c r="S86" s="48">
        <v>8.4683253425629091E-3</v>
      </c>
      <c r="T86" s="40">
        <v>1.1909557717949449E-2</v>
      </c>
      <c r="U86" s="90">
        <v>0</v>
      </c>
      <c r="V86" s="80">
        <v>8.2271837498936145E-4</v>
      </c>
      <c r="W86" s="26">
        <v>2.0062980510085392E-2</v>
      </c>
      <c r="X86" s="48">
        <v>8.3661947856676789E-3</v>
      </c>
      <c r="Y86" s="48">
        <v>8.9988368464353607E-3</v>
      </c>
      <c r="Z86" s="66">
        <v>7.1037476240460723E-3</v>
      </c>
      <c r="AA86" s="77">
        <v>2.5980878890181278E-2</v>
      </c>
      <c r="AB86" s="62">
        <v>4.7192828165338027E-2</v>
      </c>
      <c r="AC86" s="80">
        <v>2.7234815172061622E-4</v>
      </c>
      <c r="AD86" s="59">
        <v>4.8965928111435776E-3</v>
      </c>
      <c r="AE86" s="55">
        <v>2.314959289625238E-3</v>
      </c>
      <c r="AF86" s="55">
        <v>2.385883287469148E-3</v>
      </c>
      <c r="AG86" s="55">
        <v>2.930579590910381E-3</v>
      </c>
      <c r="AH86" s="66">
        <v>7.0980737042185592E-3</v>
      </c>
      <c r="AI86" s="67">
        <v>4.4094867939516023E-2</v>
      </c>
      <c r="AJ86" s="80">
        <v>3.8582654827087301E-4</v>
      </c>
      <c r="AK86" s="150">
        <v>0.1760475474481546</v>
      </c>
      <c r="AL86" s="56">
        <v>8.0711509546370117E-2</v>
      </c>
      <c r="AM86" s="94">
        <v>0.1002978807909444</v>
      </c>
      <c r="AN86" s="44">
        <v>0.1096598485063406</v>
      </c>
      <c r="AO86" s="90">
        <v>0</v>
      </c>
      <c r="AP86" s="151">
        <v>0.111506709410196</v>
      </c>
      <c r="AQ86" s="48">
        <v>9.5463701097903489E-3</v>
      </c>
      <c r="AR86" s="16">
        <v>352490</v>
      </c>
      <c r="AS86" s="16">
        <v>169313</v>
      </c>
    </row>
    <row r="87" spans="1:45" ht="16" x14ac:dyDescent="0.2">
      <c r="A87" s="15">
        <v>12384</v>
      </c>
      <c r="B87" s="15" t="s">
        <v>165</v>
      </c>
      <c r="C87" s="82">
        <v>2.8645169793085269E-2</v>
      </c>
      <c r="D87" s="26">
        <v>2.0858410578570491E-2</v>
      </c>
      <c r="E87" s="72">
        <v>2.2262004129508409E-2</v>
      </c>
      <c r="F87" s="82">
        <v>2.8175108729077889E-2</v>
      </c>
      <c r="G87" s="72">
        <v>2.1576681456749989E-2</v>
      </c>
      <c r="H87" s="142">
        <v>0.1135461055221192</v>
      </c>
      <c r="I87" s="80">
        <v>1.1641699248780919E-3</v>
      </c>
      <c r="J87" s="59">
        <v>4.2041910117295613E-3</v>
      </c>
      <c r="K87" s="55">
        <v>2.1504195404823622E-3</v>
      </c>
      <c r="L87" s="80">
        <v>1.8824408030575931E-3</v>
      </c>
      <c r="M87" s="55">
        <v>3.1366691560866318E-3</v>
      </c>
      <c r="N87" s="40">
        <v>1.261257303518868E-2</v>
      </c>
      <c r="O87" s="55">
        <v>2.6622149980231082E-3</v>
      </c>
      <c r="P87" s="80">
        <v>8.1272240038659228E-5</v>
      </c>
      <c r="Q87" s="82">
        <v>2.7228396959978911E-2</v>
      </c>
      <c r="R87" s="55">
        <v>3.5518165443922159E-3</v>
      </c>
      <c r="S87" s="40">
        <v>1.17603127882968E-2</v>
      </c>
      <c r="T87" s="82">
        <v>2.797961604357949E-2</v>
      </c>
      <c r="U87" s="90">
        <v>0</v>
      </c>
      <c r="V87" s="80">
        <v>1.2981592935904761E-3</v>
      </c>
      <c r="W87" s="78">
        <v>3.4303474937398409E-2</v>
      </c>
      <c r="X87" s="40">
        <v>1.256205245354303E-2</v>
      </c>
      <c r="Y87" s="81">
        <v>1.4894785397355359E-2</v>
      </c>
      <c r="Z87" s="40">
        <v>1.2531300795150019E-2</v>
      </c>
      <c r="AA87" s="65">
        <v>6.6039186398980806E-2</v>
      </c>
      <c r="AB87" s="48">
        <v>8.1184378157536357E-3</v>
      </c>
      <c r="AC87" s="80">
        <v>2.3063743794754651E-4</v>
      </c>
      <c r="AD87" s="59">
        <v>5.3529851074111496E-3</v>
      </c>
      <c r="AE87" s="55">
        <v>2.3634846022053328E-3</v>
      </c>
      <c r="AF87" s="55">
        <v>2.6885735623599699E-3</v>
      </c>
      <c r="AG87" s="59">
        <v>4.1404911479154772E-3</v>
      </c>
      <c r="AH87" s="81">
        <v>1.464657558318324E-2</v>
      </c>
      <c r="AI87" s="72">
        <v>2.2622237842112199E-2</v>
      </c>
      <c r="AJ87" s="80">
        <v>2.438167201159777E-4</v>
      </c>
      <c r="AK87" s="152">
        <v>0.25591969424065369</v>
      </c>
      <c r="AL87" s="41">
        <v>0.10722224662830029</v>
      </c>
      <c r="AM87" s="153">
        <v>0.1223740280279401</v>
      </c>
      <c r="AN87" s="33">
        <v>0.14384307868031451</v>
      </c>
      <c r="AO87" s="43">
        <v>8.6335280938364886E-2</v>
      </c>
      <c r="AP87" s="90">
        <v>0</v>
      </c>
      <c r="AQ87" s="59">
        <v>5.5265123226288272E-3</v>
      </c>
      <c r="AR87" s="16">
        <v>455260</v>
      </c>
      <c r="AS87" s="16">
        <v>177265</v>
      </c>
    </row>
    <row r="88" spans="1:45" ht="16" x14ac:dyDescent="0.2">
      <c r="A88" s="15">
        <v>12385</v>
      </c>
      <c r="B88" s="15" t="s">
        <v>166</v>
      </c>
      <c r="C88" s="40">
        <v>1.216210408698268E-2</v>
      </c>
      <c r="D88" s="48">
        <v>7.8645408053633591E-3</v>
      </c>
      <c r="E88" s="55">
        <v>3.2231724612144909E-3</v>
      </c>
      <c r="F88" s="59">
        <v>3.9752460354978729E-3</v>
      </c>
      <c r="G88" s="81">
        <v>1.3537324337100859E-2</v>
      </c>
      <c r="H88" s="40">
        <v>1.3021616743306539E-2</v>
      </c>
      <c r="I88" s="39">
        <v>0.1333533886286476</v>
      </c>
      <c r="J88" s="80">
        <v>1.504147148566763E-3</v>
      </c>
      <c r="K88" s="80">
        <v>6.2314667583480163E-4</v>
      </c>
      <c r="L88" s="80">
        <v>1.7190253126477291E-4</v>
      </c>
      <c r="M88" s="80">
        <v>3.6529287893764242E-4</v>
      </c>
      <c r="N88" s="80">
        <v>1.224805535261507E-3</v>
      </c>
      <c r="O88" s="80">
        <v>1.568610597791053E-3</v>
      </c>
      <c r="P88" s="40">
        <v>1.194722592290171E-2</v>
      </c>
      <c r="Q88" s="81">
        <v>1.4998495852851431E-2</v>
      </c>
      <c r="R88" s="55">
        <v>2.170269457217757E-3</v>
      </c>
      <c r="S88" s="55">
        <v>2.9223430315011389E-3</v>
      </c>
      <c r="T88" s="40">
        <v>1.291417766126606E-2</v>
      </c>
      <c r="U88" s="90">
        <v>0</v>
      </c>
      <c r="V88" s="80">
        <v>5.5868322661051185E-4</v>
      </c>
      <c r="W88" s="79">
        <v>1.0572005672783529E-2</v>
      </c>
      <c r="X88" s="55">
        <v>3.7603678714169071E-3</v>
      </c>
      <c r="Y88" s="80">
        <v>1.525634964974859E-3</v>
      </c>
      <c r="Z88" s="80">
        <v>1.181829902445313E-3</v>
      </c>
      <c r="AA88" s="79">
        <v>1.0249688426662081E-2</v>
      </c>
      <c r="AB88" s="55">
        <v>3.5240018909278442E-3</v>
      </c>
      <c r="AC88" s="35">
        <v>1.587949632558339E-2</v>
      </c>
      <c r="AD88" s="55">
        <v>2.0843181915853712E-3</v>
      </c>
      <c r="AE88" s="80">
        <v>8.3802483991576773E-4</v>
      </c>
      <c r="AF88" s="80">
        <v>4.512441445700288E-4</v>
      </c>
      <c r="AG88" s="80">
        <v>3.4380506252954581E-4</v>
      </c>
      <c r="AH88" s="80">
        <v>1.676049679831535E-3</v>
      </c>
      <c r="AI88" s="40">
        <v>1.173234775882075E-2</v>
      </c>
      <c r="AJ88" s="28">
        <v>1.83505952125145E-2</v>
      </c>
      <c r="AK88" s="47">
        <v>8.369504490953629E-2</v>
      </c>
      <c r="AL88" s="67">
        <v>4.3620267308436107E-2</v>
      </c>
      <c r="AM88" s="77">
        <v>2.520520864669732E-2</v>
      </c>
      <c r="AN88" s="31">
        <v>3.1866431733207273E-2</v>
      </c>
      <c r="AO88" s="92">
        <v>7.2306502213245097E-2</v>
      </c>
      <c r="AP88" s="58">
        <v>5.4063346082771073E-2</v>
      </c>
      <c r="AQ88" s="90">
        <v>0</v>
      </c>
      <c r="AR88" s="16">
        <v>46538</v>
      </c>
      <c r="AS88" s="16">
        <v>30385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3"/>
  <sheetViews>
    <sheetView workbookViewId="0">
      <selection activeCell="A2" sqref="A2"/>
    </sheetView>
  </sheetViews>
  <sheetFormatPr baseColWidth="10" defaultColWidth="8.83203125" defaultRowHeight="15" x14ac:dyDescent="0.2"/>
  <cols>
    <col min="1" max="20" width="13" customWidth="1"/>
  </cols>
  <sheetData>
    <row r="1" spans="1:10" ht="25" customHeight="1" x14ac:dyDescent="0.25">
      <c r="A1" s="2" t="s">
        <v>167</v>
      </c>
      <c r="G1" s="2" t="s">
        <v>126</v>
      </c>
    </row>
    <row r="3" spans="1:10" ht="48" x14ac:dyDescent="0.2">
      <c r="A3" s="14" t="s">
        <v>63</v>
      </c>
      <c r="B3" s="14" t="s">
        <v>91</v>
      </c>
      <c r="C3" s="14" t="s">
        <v>62</v>
      </c>
      <c r="D3" s="14" t="s">
        <v>92</v>
      </c>
      <c r="E3" s="14" t="s">
        <v>93</v>
      </c>
      <c r="F3" s="14" t="s">
        <v>94</v>
      </c>
      <c r="G3" s="14" t="s">
        <v>95</v>
      </c>
      <c r="H3" s="14" t="s">
        <v>96</v>
      </c>
      <c r="I3" s="14" t="s">
        <v>97</v>
      </c>
      <c r="J3" s="14" t="s">
        <v>98</v>
      </c>
    </row>
    <row r="4" spans="1:10" x14ac:dyDescent="0.2">
      <c r="A4" s="16">
        <v>1</v>
      </c>
      <c r="B4" s="16">
        <v>252014</v>
      </c>
      <c r="C4" s="16">
        <v>0</v>
      </c>
      <c r="D4" s="16">
        <v>252014</v>
      </c>
      <c r="E4" s="16">
        <v>877</v>
      </c>
      <c r="F4" s="20">
        <v>3.4799653987476892E-3</v>
      </c>
      <c r="G4" s="16">
        <v>483267</v>
      </c>
      <c r="H4" s="16">
        <v>2749</v>
      </c>
      <c r="I4" s="16">
        <v>1632</v>
      </c>
      <c r="J4" s="20">
        <v>3.3770151903606081E-3</v>
      </c>
    </row>
    <row r="5" spans="1:10" x14ac:dyDescent="0.2">
      <c r="A5" s="16">
        <v>2</v>
      </c>
      <c r="B5" s="16">
        <v>138205</v>
      </c>
      <c r="C5" s="16">
        <v>138205</v>
      </c>
      <c r="D5" s="16">
        <v>276410</v>
      </c>
      <c r="E5" s="16">
        <v>832</v>
      </c>
      <c r="F5" s="20">
        <v>3.0100213451032891E-3</v>
      </c>
      <c r="G5" s="16">
        <v>231253</v>
      </c>
      <c r="H5" s="16">
        <v>1872</v>
      </c>
      <c r="I5" s="16">
        <v>603</v>
      </c>
      <c r="J5" s="20">
        <v>1.3037668700514159E-3</v>
      </c>
    </row>
    <row r="6" spans="1:10" x14ac:dyDescent="0.2">
      <c r="A6" s="16">
        <v>3</v>
      </c>
      <c r="B6" s="16">
        <v>42344</v>
      </c>
      <c r="C6" s="16">
        <v>84688</v>
      </c>
      <c r="D6" s="16">
        <v>127032</v>
      </c>
      <c r="E6" s="16">
        <v>374</v>
      </c>
      <c r="F6" s="20">
        <v>2.944140059197682E-3</v>
      </c>
      <c r="G6" s="16">
        <v>93048</v>
      </c>
      <c r="H6" s="16">
        <v>1040</v>
      </c>
      <c r="I6" s="16">
        <v>287</v>
      </c>
      <c r="J6" s="20">
        <v>1.0281431805806321E-3</v>
      </c>
    </row>
    <row r="7" spans="1:10" x14ac:dyDescent="0.2">
      <c r="A7" s="16">
        <v>4</v>
      </c>
      <c r="B7" s="16">
        <v>44053</v>
      </c>
      <c r="C7" s="16">
        <v>132159</v>
      </c>
      <c r="D7" s="16">
        <v>176212</v>
      </c>
      <c r="E7" s="16">
        <v>582</v>
      </c>
      <c r="F7" s="20">
        <v>3.3028397611967399E-3</v>
      </c>
      <c r="G7" s="16">
        <v>50704</v>
      </c>
      <c r="H7" s="16">
        <v>666</v>
      </c>
      <c r="I7" s="16">
        <v>138</v>
      </c>
      <c r="J7" s="20">
        <v>6.804196907541811E-4</v>
      </c>
    </row>
    <row r="8" spans="1:10" x14ac:dyDescent="0.2">
      <c r="A8" s="16">
        <v>5</v>
      </c>
      <c r="B8" s="16">
        <v>5157</v>
      </c>
      <c r="C8" s="16">
        <v>20628</v>
      </c>
      <c r="D8" s="16">
        <v>25785</v>
      </c>
      <c r="E8" s="16">
        <v>64</v>
      </c>
      <c r="F8" s="20">
        <v>2.4820632150475081E-3</v>
      </c>
      <c r="G8" s="16">
        <v>6651</v>
      </c>
      <c r="H8" s="16">
        <v>84</v>
      </c>
      <c r="I8" s="16">
        <v>12</v>
      </c>
      <c r="J8" s="20">
        <v>3.6084799278304021E-4</v>
      </c>
    </row>
    <row r="9" spans="1:10" x14ac:dyDescent="0.2">
      <c r="A9" s="16">
        <v>6</v>
      </c>
      <c r="B9" s="16">
        <v>1086</v>
      </c>
      <c r="C9" s="16">
        <v>5430</v>
      </c>
      <c r="D9" s="16">
        <v>6516</v>
      </c>
      <c r="E9" s="16">
        <v>11</v>
      </c>
      <c r="F9" s="20">
        <v>1.6881522406384289E-3</v>
      </c>
      <c r="G9" s="16">
        <v>1494</v>
      </c>
      <c r="H9" s="16">
        <v>20</v>
      </c>
      <c r="I9" s="16">
        <v>5</v>
      </c>
      <c r="J9" s="20">
        <v>5.5778670236501565E-4</v>
      </c>
    </row>
    <row r="10" spans="1:10" x14ac:dyDescent="0.2">
      <c r="A10" s="16">
        <v>7</v>
      </c>
      <c r="B10" s="16">
        <v>227</v>
      </c>
      <c r="C10" s="16">
        <v>1362</v>
      </c>
      <c r="D10" s="16">
        <v>1589</v>
      </c>
      <c r="E10" s="16">
        <v>2</v>
      </c>
      <c r="F10" s="20">
        <v>1.258653241032096E-3</v>
      </c>
      <c r="G10" s="16">
        <v>408</v>
      </c>
      <c r="H10" s="16">
        <v>9</v>
      </c>
      <c r="I10" s="16"/>
      <c r="J10" s="20"/>
    </row>
    <row r="11" spans="1:10" x14ac:dyDescent="0.2">
      <c r="A11" s="16">
        <v>8</v>
      </c>
      <c r="B11" s="16">
        <v>103</v>
      </c>
      <c r="C11" s="16">
        <v>721</v>
      </c>
      <c r="D11" s="16">
        <v>824</v>
      </c>
      <c r="E11" s="16">
        <v>5</v>
      </c>
      <c r="F11" s="20">
        <v>6.0679611650485436E-3</v>
      </c>
      <c r="G11" s="16">
        <v>181</v>
      </c>
      <c r="H11" s="16">
        <v>7</v>
      </c>
      <c r="I11" s="16"/>
      <c r="J11" s="20"/>
    </row>
    <row r="12" spans="1:10" x14ac:dyDescent="0.2">
      <c r="A12" s="16">
        <v>9</v>
      </c>
      <c r="B12" s="16">
        <v>45</v>
      </c>
      <c r="C12" s="16">
        <v>360</v>
      </c>
      <c r="D12" s="16">
        <v>405</v>
      </c>
      <c r="E12" s="16">
        <v>0</v>
      </c>
      <c r="F12" s="20">
        <v>0</v>
      </c>
      <c r="G12" s="16">
        <v>78</v>
      </c>
      <c r="H12" s="16">
        <v>2</v>
      </c>
      <c r="I12" s="16"/>
      <c r="J12" s="20"/>
    </row>
    <row r="13" spans="1:10" x14ac:dyDescent="0.2">
      <c r="A13" s="16">
        <v>10</v>
      </c>
      <c r="B13" s="16">
        <v>18</v>
      </c>
      <c r="C13" s="16">
        <v>162</v>
      </c>
      <c r="D13" s="16">
        <v>180</v>
      </c>
      <c r="E13" s="16">
        <v>0</v>
      </c>
      <c r="F13" s="20">
        <v>0</v>
      </c>
      <c r="G13" s="16">
        <v>33</v>
      </c>
      <c r="H13" s="16">
        <v>2</v>
      </c>
      <c r="I13" s="16"/>
      <c r="J13" s="20"/>
    </row>
    <row r="14" spans="1:10" x14ac:dyDescent="0.2">
      <c r="A14" s="16">
        <v>11</v>
      </c>
      <c r="B14" s="16">
        <v>12</v>
      </c>
      <c r="C14" s="16">
        <v>120</v>
      </c>
      <c r="D14" s="16">
        <v>132</v>
      </c>
      <c r="E14" s="16">
        <v>2</v>
      </c>
      <c r="F14" s="20">
        <v>1.515151515151515E-2</v>
      </c>
      <c r="G14" s="16">
        <v>15</v>
      </c>
      <c r="H14" s="16">
        <v>2</v>
      </c>
      <c r="I14" s="16">
        <v>1</v>
      </c>
      <c r="J14" s="20">
        <v>6.0606060606060606E-3</v>
      </c>
    </row>
    <row r="15" spans="1:10" x14ac:dyDescent="0.2">
      <c r="A15" s="16">
        <v>12</v>
      </c>
      <c r="B15" s="16">
        <v>3</v>
      </c>
      <c r="C15" s="16">
        <v>38</v>
      </c>
      <c r="D15" s="16">
        <v>41</v>
      </c>
      <c r="E15" s="16">
        <v>0</v>
      </c>
      <c r="F15" s="20">
        <v>0</v>
      </c>
      <c r="G15" s="16">
        <v>3</v>
      </c>
      <c r="H15" s="16">
        <v>0</v>
      </c>
      <c r="I15" s="16"/>
      <c r="J15" s="20"/>
    </row>
    <row r="16" spans="1:10" ht="16" x14ac:dyDescent="0.2">
      <c r="A16" s="21" t="s">
        <v>89</v>
      </c>
      <c r="B16" s="19">
        <v>483267</v>
      </c>
      <c r="C16" s="21"/>
      <c r="D16" s="19">
        <v>867140</v>
      </c>
      <c r="E16" s="19">
        <v>2749</v>
      </c>
      <c r="F16" s="21">
        <v>5.688366886214039E-3</v>
      </c>
      <c r="G16" s="19">
        <v>483267</v>
      </c>
      <c r="H16" s="19">
        <v>2749</v>
      </c>
      <c r="I16" s="19">
        <v>2678</v>
      </c>
      <c r="J16" s="21"/>
    </row>
    <row r="18" spans="4:5" x14ac:dyDescent="0.2">
      <c r="D18" s="22" t="s">
        <v>99</v>
      </c>
      <c r="E18" s="23">
        <v>50</v>
      </c>
    </row>
    <row r="71" spans="1:10" ht="25" customHeight="1" x14ac:dyDescent="0.25">
      <c r="A71" s="2" t="s">
        <v>100</v>
      </c>
    </row>
    <row r="73" spans="1:10" x14ac:dyDescent="0.2">
      <c r="A73" s="168" t="s">
        <v>101</v>
      </c>
      <c r="B73" s="167" t="s">
        <v>102</v>
      </c>
      <c r="C73" s="166"/>
      <c r="D73" s="166"/>
      <c r="E73" s="166"/>
      <c r="F73" s="166"/>
      <c r="G73" s="166"/>
      <c r="H73" s="166"/>
      <c r="I73" s="166"/>
      <c r="J73" s="166"/>
    </row>
    <row r="74" spans="1:10" x14ac:dyDescent="0.2">
      <c r="A74" s="169"/>
      <c r="B74" s="25">
        <v>0</v>
      </c>
      <c r="C74" s="25">
        <v>1</v>
      </c>
      <c r="D74" s="25">
        <v>2</v>
      </c>
      <c r="E74" s="25">
        <v>3</v>
      </c>
      <c r="F74" s="25">
        <v>4</v>
      </c>
      <c r="G74" s="25">
        <v>5</v>
      </c>
      <c r="H74" s="25">
        <v>6</v>
      </c>
      <c r="I74" s="25">
        <v>11</v>
      </c>
    </row>
    <row r="75" spans="1:10" x14ac:dyDescent="0.2">
      <c r="A75" s="24">
        <v>1</v>
      </c>
      <c r="B75" s="40">
        <v>2.7366020524515391E-2</v>
      </c>
      <c r="C75" s="154">
        <v>0.97263397947548458</v>
      </c>
      <c r="D75" s="15"/>
      <c r="E75" s="15"/>
      <c r="F75" s="15"/>
      <c r="G75" s="15"/>
      <c r="H75" s="15"/>
      <c r="I75" s="15"/>
    </row>
    <row r="76" spans="1:10" x14ac:dyDescent="0.2">
      <c r="A76" s="24">
        <v>2</v>
      </c>
      <c r="B76" s="48">
        <v>1.9230769230769228E-2</v>
      </c>
      <c r="C76" s="101">
        <v>0.54447115384615385</v>
      </c>
      <c r="D76" s="155">
        <v>0.43629807692307693</v>
      </c>
      <c r="E76" s="15"/>
      <c r="F76" s="15"/>
      <c r="G76" s="15"/>
      <c r="H76" s="15"/>
      <c r="I76" s="15"/>
    </row>
    <row r="77" spans="1:10" x14ac:dyDescent="0.2">
      <c r="A77" s="24">
        <v>3</v>
      </c>
      <c r="B77" s="48">
        <v>1.871657754010695E-2</v>
      </c>
      <c r="C77" s="150">
        <v>0.35828877005347592</v>
      </c>
      <c r="D77" s="114">
        <v>0.27807486631016037</v>
      </c>
      <c r="E77" s="138">
        <v>0.34491978609625668</v>
      </c>
      <c r="F77" s="15"/>
      <c r="G77" s="15"/>
      <c r="H77" s="15"/>
      <c r="I77" s="15"/>
    </row>
    <row r="78" spans="1:10" x14ac:dyDescent="0.2">
      <c r="A78" s="24">
        <v>4</v>
      </c>
      <c r="B78" s="28">
        <v>3.608247422680412E-2</v>
      </c>
      <c r="C78" s="102">
        <v>0.29553264604811003</v>
      </c>
      <c r="D78" s="37">
        <v>0.21305841924398619</v>
      </c>
      <c r="E78" s="104">
        <v>0.24570446735395191</v>
      </c>
      <c r="F78" s="38">
        <v>0.2096219931271478</v>
      </c>
      <c r="G78" s="15"/>
      <c r="H78" s="15"/>
      <c r="I78" s="15"/>
    </row>
    <row r="79" spans="1:10" x14ac:dyDescent="0.2">
      <c r="A79" s="24">
        <v>5</v>
      </c>
      <c r="B79" s="66">
        <v>1.5625E-2</v>
      </c>
      <c r="C79" s="153">
        <v>0.25</v>
      </c>
      <c r="D79" s="47">
        <v>0.171875</v>
      </c>
      <c r="E79" s="94">
        <v>0.203125</v>
      </c>
      <c r="F79" s="41">
        <v>0.21875</v>
      </c>
      <c r="G79" s="49">
        <v>0.140625</v>
      </c>
      <c r="H79" s="15"/>
      <c r="I79" s="15"/>
    </row>
    <row r="80" spans="1:10" x14ac:dyDescent="0.2">
      <c r="A80" s="24">
        <v>6</v>
      </c>
      <c r="B80" s="61">
        <v>9.0909090909090912E-2</v>
      </c>
      <c r="C80" s="96">
        <v>0.1818181818181818</v>
      </c>
      <c r="D80" s="61">
        <v>9.0909090909090912E-2</v>
      </c>
      <c r="E80" s="96">
        <v>0.1818181818181818</v>
      </c>
      <c r="F80" s="61">
        <v>9.0909090909090912E-2</v>
      </c>
      <c r="G80" s="61">
        <v>9.0909090909090912E-2</v>
      </c>
      <c r="H80" s="39">
        <v>0.27272727272727271</v>
      </c>
      <c r="I80" s="15"/>
    </row>
    <row r="81" spans="1:9" x14ac:dyDescent="0.2">
      <c r="A81" s="24">
        <v>7</v>
      </c>
      <c r="B81" s="15"/>
      <c r="C81" s="15"/>
      <c r="D81" s="15"/>
      <c r="E81" s="15"/>
      <c r="F81" s="15"/>
      <c r="G81" s="15"/>
      <c r="H81" s="134">
        <v>1</v>
      </c>
      <c r="I81" s="15"/>
    </row>
    <row r="82" spans="1:9" x14ac:dyDescent="0.2">
      <c r="A82" s="24">
        <v>8</v>
      </c>
      <c r="B82" s="113">
        <v>0.2</v>
      </c>
      <c r="C82" s="113">
        <v>0.2</v>
      </c>
      <c r="D82" s="15"/>
      <c r="E82" s="15"/>
      <c r="F82" s="113">
        <v>0.2</v>
      </c>
      <c r="G82" s="145">
        <v>0.4</v>
      </c>
      <c r="H82" s="15"/>
      <c r="I82" s="15"/>
    </row>
    <row r="83" spans="1:9" x14ac:dyDescent="0.2">
      <c r="A83" s="24">
        <v>11</v>
      </c>
      <c r="B83" s="15"/>
      <c r="C83" s="156">
        <v>0.5</v>
      </c>
      <c r="D83" s="15"/>
      <c r="E83" s="15"/>
      <c r="F83" s="15"/>
      <c r="G83" s="15"/>
      <c r="H83" s="15"/>
      <c r="I83" s="156">
        <v>0.5</v>
      </c>
    </row>
  </sheetData>
  <mergeCells count="2">
    <mergeCell ref="B73:J73"/>
    <mergeCell ref="A73:A7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Cover</vt:lpstr>
      <vt:lpstr>Glossary</vt:lpstr>
      <vt:lpstr>Campaign Summary</vt:lpstr>
      <vt:lpstr>AD_Daily</vt:lpstr>
      <vt:lpstr>F_AD</vt:lpstr>
      <vt:lpstr>S1</vt:lpstr>
      <vt:lpstr>S2</vt:lpstr>
      <vt:lpstr>S3</vt:lpstr>
      <vt:lpstr>F_размещение1</vt:lpstr>
      <vt:lpstr>F_размещение2</vt:lpstr>
      <vt:lpstr>F_размещение3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AdRiver</dc:creator>
  <cp:keywords/>
  <dc:description/>
  <cp:lastModifiedBy>Microsoft Office User</cp:lastModifiedBy>
  <dcterms:created xsi:type="dcterms:W3CDTF">2025-01-21T09:57:25Z</dcterms:created>
  <dcterms:modified xsi:type="dcterms:W3CDTF">2025-01-22T13:55:14Z</dcterms:modified>
  <cp:category/>
</cp:coreProperties>
</file>